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8_{69F4C441-95F6-47E7-986D-FEA788E75203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Voorblad" sheetId="8" r:id="rId1"/>
    <sheet name="GemHuisPrijs" sheetId="1" r:id="rId2"/>
    <sheet name="Gemeenten_alfabetisch_2021" sheetId="2" r:id="rId3"/>
    <sheet name="GemNamen" sheetId="5" r:id="rId4"/>
    <sheet name="NwData" sheetId="6" r:id="rId5"/>
    <sheet name="Draai" sheetId="3" r:id="rId6"/>
    <sheet name="Dashboard" sheetId="7" r:id="rId7"/>
  </sheets>
  <definedNames>
    <definedName name="_xlchart.v5.0" hidden="1">GemHuisPrijs!$B$5</definedName>
    <definedName name="_xlchart.v5.1" hidden="1">GemHuisPrijs!$B$6:$B$357</definedName>
    <definedName name="_xlchart.v5.2" hidden="1">GemHuisPrijs!$C$5</definedName>
    <definedName name="_xlchart.v5.3" hidden="1">GemHuisPrijs!$C$6:$C$357</definedName>
    <definedName name="_xlchart.v5.4" hidden="1">Draai!$E$5</definedName>
    <definedName name="_xlchart.v5.5" hidden="1">Draai!$E$6:$E$363</definedName>
    <definedName name="_xlchart.v5.6" hidden="1">Draai!$F$5</definedName>
    <definedName name="_xlchart.v5.7" hidden="1">Draai!$F$6:$F$363</definedName>
    <definedName name="ExterneGegevens_1" localSheetId="2" hidden="1">Gemeenten_alfabetisch_2021!#REF!</definedName>
    <definedName name="ExterneGegevens_1" localSheetId="4" hidden="1">NwData!$B$2:$E$1056</definedName>
    <definedName name="Slicer_Kenmerk">#N/A</definedName>
    <definedName name="Slicer_Provincie">#N/A</definedName>
  </definedNames>
  <calcPr calcId="191029"/>
  <pivotCaches>
    <pivotCache cacheId="0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FCE2AD5D-F65C-4FA6-A056-5C36A1767C68}">
      <x15:dataModel>
        <x15:modelTables>
          <x15:modelTable id="q_Resultaat_073307d8-e1bc-4d23-9cee-57b88d76d202" name="q_Resultaat" connection="Query - q_Resultaat"/>
        </x15:modelTables>
      </x15:dataModel>
    </ext>
  </extLst>
</workbook>
</file>

<file path=xl/calcChain.xml><?xml version="1.0" encoding="utf-8"?>
<calcChain xmlns="http://schemas.openxmlformats.org/spreadsheetml/2006/main">
  <c r="N32" i="3" l="1"/>
  <c r="U30" i="7" s="1"/>
  <c r="M32" i="3"/>
  <c r="N31" i="3"/>
  <c r="U28" i="7" s="1"/>
  <c r="M31" i="3"/>
  <c r="N30" i="3"/>
  <c r="U26" i="7" s="1"/>
  <c r="M30" i="3"/>
  <c r="N29" i="3"/>
  <c r="U24" i="7" s="1"/>
  <c r="M29" i="3"/>
  <c r="N28" i="3"/>
  <c r="U22" i="7" s="1"/>
  <c r="M28" i="3"/>
  <c r="N27" i="3"/>
  <c r="U20" i="7" s="1"/>
  <c r="M27" i="3"/>
  <c r="N26" i="3"/>
  <c r="U18" i="7" s="1"/>
  <c r="M26" i="3"/>
  <c r="N25" i="3"/>
  <c r="U16" i="7" s="1"/>
  <c r="M25" i="3"/>
  <c r="N24" i="3"/>
  <c r="U14" i="7" s="1"/>
  <c r="M24" i="3"/>
  <c r="N23" i="3"/>
  <c r="U12" i="7" s="1"/>
  <c r="M23" i="3"/>
  <c r="M7" i="3"/>
  <c r="M8" i="3"/>
  <c r="M9" i="3"/>
  <c r="M10" i="3"/>
  <c r="M11" i="3"/>
  <c r="M12" i="3"/>
  <c r="M13" i="3"/>
  <c r="M14" i="3"/>
  <c r="M15" i="3"/>
  <c r="M6" i="3"/>
  <c r="N7" i="3"/>
  <c r="P14" i="7" s="1"/>
  <c r="N8" i="3"/>
  <c r="P16" i="7" s="1"/>
  <c r="N9" i="3"/>
  <c r="P18" i="7" s="1"/>
  <c r="N10" i="3"/>
  <c r="P20" i="7" s="1"/>
  <c r="N11" i="3"/>
  <c r="P22" i="7" s="1"/>
  <c r="N12" i="3"/>
  <c r="P24" i="7" s="1"/>
  <c r="N13" i="3"/>
  <c r="P26" i="7" s="1"/>
  <c r="N14" i="3"/>
  <c r="P28" i="7" s="1"/>
  <c r="N15" i="3"/>
  <c r="P30" i="7" s="1"/>
  <c r="N6" i="3"/>
  <c r="P12" i="7" s="1"/>
  <c r="F8" i="3"/>
  <c r="F9" i="3"/>
  <c r="F10" i="3"/>
  <c r="F11" i="3"/>
  <c r="F7" i="3"/>
  <c r="F6" i="3"/>
  <c r="E3" i="3"/>
  <c r="F12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6" i="3"/>
  <c r="F13" i="3" l="1"/>
  <c r="F14" i="3" l="1"/>
  <c r="F15" i="3" l="1"/>
  <c r="F16" i="3" s="1"/>
  <c r="F17" i="3" l="1"/>
  <c r="F18" i="3" s="1"/>
  <c r="F19" i="3" l="1"/>
  <c r="F20" i="3" s="1"/>
  <c r="F21" i="3" s="1"/>
  <c r="F22" i="3" l="1"/>
  <c r="F23" i="3" s="1"/>
  <c r="F24" i="3" l="1"/>
  <c r="F25" i="3" s="1"/>
  <c r="F26" i="3" s="1"/>
  <c r="F27" i="3" l="1"/>
  <c r="F28" i="3" s="1"/>
  <c r="F29" i="3" l="1"/>
  <c r="F30" i="3" s="1"/>
  <c r="F31" i="3" l="1"/>
  <c r="F32" i="3" l="1"/>
  <c r="F33" i="3" l="1"/>
  <c r="F34" i="3" l="1"/>
  <c r="F35" i="3" s="1"/>
  <c r="F36" i="3" s="1"/>
  <c r="F37" i="3" s="1"/>
  <c r="F38" i="3" s="1"/>
  <c r="F39" i="3" s="1"/>
  <c r="F40" i="3" s="1"/>
  <c r="F41" i="3" s="1"/>
  <c r="F42" i="3" s="1"/>
  <c r="F43" i="3" l="1"/>
  <c r="F44" i="3" s="1"/>
  <c r="F45" i="3" s="1"/>
  <c r="F46" i="3" l="1"/>
  <c r="F47" i="3" s="1"/>
  <c r="F48" i="3" l="1"/>
  <c r="F49" i="3" s="1"/>
  <c r="F50" i="3" l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l="1"/>
  <c r="F72" i="3" s="1"/>
  <c r="F73" i="3" l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BD1845-66E7-48C1-931A-9BB80A501ECC}" keepAlive="1" name="ModelConnection_ExterneGegevens_1" description="Gegevensmodel" type="5" refreshedVersion="6" minRefreshableVersion="5" saveData="1">
    <dbPr connection="Data Model Connection" command="q_Resultaat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290D717A-C1C4-4D53-82E1-6EBEBA926EED}" name="Query - q_Resultaat" description="Verbinding maken met de query q_Resultaat in de werkmap." type="100" refreshedVersion="6" minRefreshableVersion="5">
    <extLst>
      <ext xmlns:x15="http://schemas.microsoft.com/office/spreadsheetml/2010/11/main" uri="{DE250136-89BD-433C-8126-D09CA5730AF9}">
        <x15:connection id="71693efa-29b9-4a5d-8f38-17dbeaca1618"/>
      </ext>
    </extLst>
  </connection>
  <connection id="3" xr16:uid="{8288AD2B-4C92-4F10-8AC8-934D259A26BD}" keepAlive="1" name="Query - tblGemNamen" description="Verbinding maken met de query tblGemNamen in de werkmap." type="5" refreshedVersion="0" background="1">
    <dbPr connection="Provider=Microsoft.Mashup.OleDb.1;Data Source=$Workbook$;Location=tblGemNamen;Extended Properties=" command="SELECT * FROM [tblGemNamen]"/>
  </connection>
  <connection id="4" xr16:uid="{B4EBC0FD-1091-49AF-9CC8-AD7F5CA50A09}" keepAlive="1" name="Query - tblGemProv" description="Verbinding maken met de query tblGemProv in de werkmap." type="5" refreshedVersion="0" background="1">
    <dbPr connection="Provider=Microsoft.Mashup.OleDb.1;Data Source=$Workbook$;Location=tblGemProv;Extended Properties=" command="SELECT * FROM [tblGemProv]"/>
  </connection>
  <connection id="5" xr16:uid="{92520D19-DDEE-4348-ABB7-01DA3FA57CE3}" keepAlive="1" name="Query - tblHuisPrijsGem" description="Verbinding maken met de query tblHuisPrijsGem in de werkmap." type="5" refreshedVersion="0" background="1">
    <dbPr connection="Provider=Microsoft.Mashup.OleDb.1;Data Source=$Workbook$;Location=tblHuisPrijsGem;Extended Properties=" command="SELECT * FROM [tblHuisPrijsGem]"/>
  </connection>
  <connection id="6" xr16:uid="{59AF88C0-3F65-4FDB-B9CB-64C6395C504C}" keepAlive="1" name="ThisWorkbookDataModel" description="Gegevens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<sst xmlns="http://schemas.openxmlformats.org/spreadsheetml/2006/main" count="4393" uniqueCount="406">
  <si>
    <t>GemNaam</t>
  </si>
  <si>
    <t>Groningen (gemeente)</t>
  </si>
  <si>
    <t>Almere</t>
  </si>
  <si>
    <t>Stadskanaal</t>
  </si>
  <si>
    <t>Veendam</t>
  </si>
  <si>
    <t>Zeewolde</t>
  </si>
  <si>
    <t>Achtkarspelen</t>
  </si>
  <si>
    <t>Ameland</t>
  </si>
  <si>
    <t>Harlingen</t>
  </si>
  <si>
    <t>Heerenveen</t>
  </si>
  <si>
    <t>Leeuwarden</t>
  </si>
  <si>
    <t>Ooststellingwerf</t>
  </si>
  <si>
    <t>Opsterland</t>
  </si>
  <si>
    <t>Schiermonnikoog</t>
  </si>
  <si>
    <t>Smallingerland</t>
  </si>
  <si>
    <t>Terschelling</t>
  </si>
  <si>
    <t>Vlieland</t>
  </si>
  <si>
    <t>Weststellingwerf</t>
  </si>
  <si>
    <t>Assen</t>
  </si>
  <si>
    <t>Coevorden</t>
  </si>
  <si>
    <t>Emmen</t>
  </si>
  <si>
    <t>Hoogeveen</t>
  </si>
  <si>
    <t>Meppel</t>
  </si>
  <si>
    <t>Almelo</t>
  </si>
  <si>
    <t>Borne</t>
  </si>
  <si>
    <t>Dalfsen</t>
  </si>
  <si>
    <t>Deventer</t>
  </si>
  <si>
    <t>Enschede</t>
  </si>
  <si>
    <t>Haaksbergen</t>
  </si>
  <si>
    <t>Hardenberg</t>
  </si>
  <si>
    <t>Hellendoorn</t>
  </si>
  <si>
    <t>Hengelo (O.)</t>
  </si>
  <si>
    <t>Kampen</t>
  </si>
  <si>
    <t>Losser</t>
  </si>
  <si>
    <t>Noordoostpolder</t>
  </si>
  <si>
    <t>Oldenzaal</t>
  </si>
  <si>
    <t>Ommen</t>
  </si>
  <si>
    <t>Raalte</t>
  </si>
  <si>
    <t>Staphorst</t>
  </si>
  <si>
    <t>Tubbergen</t>
  </si>
  <si>
    <t>Urk</t>
  </si>
  <si>
    <t>Wierden</t>
  </si>
  <si>
    <t>Zwolle</t>
  </si>
  <si>
    <t>Aalten</t>
  </si>
  <si>
    <t>Apeldoorn</t>
  </si>
  <si>
    <t>Arnhem</t>
  </si>
  <si>
    <t>Barneveld</t>
  </si>
  <si>
    <t>Beuningen</t>
  </si>
  <si>
    <t>Brummen</t>
  </si>
  <si>
    <t>Buren</t>
  </si>
  <si>
    <t>Culemborg</t>
  </si>
  <si>
    <t>Doesburg</t>
  </si>
  <si>
    <t>Doetinchem</t>
  </si>
  <si>
    <t>Druten</t>
  </si>
  <si>
    <t>Duiven</t>
  </si>
  <si>
    <t>Ede</t>
  </si>
  <si>
    <t>Elburg</t>
  </si>
  <si>
    <t>Epe</t>
  </si>
  <si>
    <t>Ermelo</t>
  </si>
  <si>
    <t>Harderwijk</t>
  </si>
  <si>
    <t>Hattem</t>
  </si>
  <si>
    <t>Heerde</t>
  </si>
  <si>
    <t>Heumen</t>
  </si>
  <si>
    <t>Lochem</t>
  </si>
  <si>
    <t>Maasdriel</t>
  </si>
  <si>
    <t>Nijkerk</t>
  </si>
  <si>
    <t>Nijmegen</t>
  </si>
  <si>
    <t>Oldebroek</t>
  </si>
  <si>
    <t>Putten</t>
  </si>
  <si>
    <t>Renkum</t>
  </si>
  <si>
    <t>Rheden</t>
  </si>
  <si>
    <t>Rozendaal</t>
  </si>
  <si>
    <t>Scherpenzeel</t>
  </si>
  <si>
    <t>Tiel</t>
  </si>
  <si>
    <t>Voorst</t>
  </si>
  <si>
    <t>Wageningen</t>
  </si>
  <si>
    <t>Westervoort</t>
  </si>
  <si>
    <t>Winterswijk</t>
  </si>
  <si>
    <t>Wijchen</t>
  </si>
  <si>
    <t>Zaltbommel</t>
  </si>
  <si>
    <t>Zevenaar</t>
  </si>
  <si>
    <t>Zutphen</t>
  </si>
  <si>
    <t>Nunspeet</t>
  </si>
  <si>
    <t>Dronten</t>
  </si>
  <si>
    <t>Amersfoort</t>
  </si>
  <si>
    <t>Baarn</t>
  </si>
  <si>
    <t>De Bilt</t>
  </si>
  <si>
    <t>Bunnik</t>
  </si>
  <si>
    <t>Bunschoten</t>
  </si>
  <si>
    <t>Eemnes</t>
  </si>
  <si>
    <t>Houten</t>
  </si>
  <si>
    <t>Leusden</t>
  </si>
  <si>
    <t>Lopik</t>
  </si>
  <si>
    <t>Montfoort</t>
  </si>
  <si>
    <t>Renswoude</t>
  </si>
  <si>
    <t>Rhenen</t>
  </si>
  <si>
    <t>Soest</t>
  </si>
  <si>
    <t>Utrecht (gemeente)</t>
  </si>
  <si>
    <t>Veenendaal</t>
  </si>
  <si>
    <t>Woudenberg</t>
  </si>
  <si>
    <t>Wijk bij Duurstede</t>
  </si>
  <si>
    <t>IJsselstein</t>
  </si>
  <si>
    <t>Zeist</t>
  </si>
  <si>
    <t>Nieuwegein</t>
  </si>
  <si>
    <t>Aalsmeer</t>
  </si>
  <si>
    <t>Alkmaar</t>
  </si>
  <si>
    <t>Amstelveen</t>
  </si>
  <si>
    <t>Amsterdam</t>
  </si>
  <si>
    <t>Beemster</t>
  </si>
  <si>
    <t>Bergen (NH.)</t>
  </si>
  <si>
    <t>Beverwijk</t>
  </si>
  <si>
    <t>Blaricum</t>
  </si>
  <si>
    <t>Bloemendaal</t>
  </si>
  <si>
    <t>Castricum</t>
  </si>
  <si>
    <t>Diemen</t>
  </si>
  <si>
    <t>Edam-Volendam</t>
  </si>
  <si>
    <t>Enkhuizen</t>
  </si>
  <si>
    <t>Haarlem</t>
  </si>
  <si>
    <t>Haarlemmermeer</t>
  </si>
  <si>
    <t>Heemskerk</t>
  </si>
  <si>
    <t>Heemstede</t>
  </si>
  <si>
    <t>Heerhugowaard</t>
  </si>
  <si>
    <t>Heiloo</t>
  </si>
  <si>
    <t>Den Helder</t>
  </si>
  <si>
    <t>Hilversum</t>
  </si>
  <si>
    <t>Hoorn</t>
  </si>
  <si>
    <t>Huizen</t>
  </si>
  <si>
    <t>Landsmeer</t>
  </si>
  <si>
    <t>Langedijk</t>
  </si>
  <si>
    <t>Laren (NH.)</t>
  </si>
  <si>
    <t>Medemblik</t>
  </si>
  <si>
    <t>Oostzaan</t>
  </si>
  <si>
    <t>Opmeer</t>
  </si>
  <si>
    <t>Ouder-Amstel</t>
  </si>
  <si>
    <t>Purmerend</t>
  </si>
  <si>
    <t>Schagen</t>
  </si>
  <si>
    <t>Texel</t>
  </si>
  <si>
    <t>Uitgeest</t>
  </si>
  <si>
    <t>Uithoorn</t>
  </si>
  <si>
    <t>Velsen</t>
  </si>
  <si>
    <t>Weesp</t>
  </si>
  <si>
    <t>Zandvoort</t>
  </si>
  <si>
    <t>Zaanstad</t>
  </si>
  <si>
    <t>Alblasserdam</t>
  </si>
  <si>
    <t>Alphen aan den Rijn</t>
  </si>
  <si>
    <t>Barendrecht</t>
  </si>
  <si>
    <t>Drechterland</t>
  </si>
  <si>
    <t>Brielle</t>
  </si>
  <si>
    <t>Capelle aan den IJssel</t>
  </si>
  <si>
    <t>Delft</t>
  </si>
  <si>
    <t>Dordrecht</t>
  </si>
  <si>
    <t>Gorinchem</t>
  </si>
  <si>
    <t>Gouda</t>
  </si>
  <si>
    <t>s-Gravenhage</t>
  </si>
  <si>
    <t>Hardinxveld-Giessendam</t>
  </si>
  <si>
    <t>Hellevoetsluis</t>
  </si>
  <si>
    <t>Hendrik-Ido-Ambacht</t>
  </si>
  <si>
    <t>Stede Broec</t>
  </si>
  <si>
    <t>Hillegom</t>
  </si>
  <si>
    <t>Katwijk</t>
  </si>
  <si>
    <t>Krimpen aan den IJssel</t>
  </si>
  <si>
    <t>Leiden</t>
  </si>
  <si>
    <t>Leiderdorp</t>
  </si>
  <si>
    <t>Lisse</t>
  </si>
  <si>
    <t>Maassluis</t>
  </si>
  <si>
    <t>Nieuwkoop</t>
  </si>
  <si>
    <t>Noordwijk</t>
  </si>
  <si>
    <t>Oegstgeest</t>
  </si>
  <si>
    <t>Oudewater</t>
  </si>
  <si>
    <t>Papendrecht</t>
  </si>
  <si>
    <t>Ridderkerk</t>
  </si>
  <si>
    <t>Rotterdam</t>
  </si>
  <si>
    <t>Rijswijk (ZH)</t>
  </si>
  <si>
    <t>Schiedam</t>
  </si>
  <si>
    <t>Sliedrecht</t>
  </si>
  <si>
    <t>Albrandswaard</t>
  </si>
  <si>
    <t>Westvoorne</t>
  </si>
  <si>
    <t>Vlaardingen</t>
  </si>
  <si>
    <t>Voorschoten</t>
  </si>
  <si>
    <t>Waddinxveen</t>
  </si>
  <si>
    <t>Wassenaar</t>
  </si>
  <si>
    <t>Woerden</t>
  </si>
  <si>
    <t>Zoetermeer</t>
  </si>
  <si>
    <t>Zoeterwoude</t>
  </si>
  <si>
    <t>Zwijndrecht</t>
  </si>
  <si>
    <t>Borsele</t>
  </si>
  <si>
    <t>Goes</t>
  </si>
  <si>
    <t>West Maas en Waal</t>
  </si>
  <si>
    <t>Hulst</t>
  </si>
  <si>
    <t>Kapelle</t>
  </si>
  <si>
    <t>Middelburg (Z.)</t>
  </si>
  <si>
    <t>Reimerswaal</t>
  </si>
  <si>
    <t>Terneuzen</t>
  </si>
  <si>
    <t>Tholen</t>
  </si>
  <si>
    <t>Veere</t>
  </si>
  <si>
    <t>Vlissingen</t>
  </si>
  <si>
    <t>De Ronde Venen</t>
  </si>
  <si>
    <t>Tytsjerksteradiel</t>
  </si>
  <si>
    <t>Asten</t>
  </si>
  <si>
    <t>Baarle-Nassau</t>
  </si>
  <si>
    <t>Bergen op Zoom</t>
  </si>
  <si>
    <t>Best</t>
  </si>
  <si>
    <t>Boekel</t>
  </si>
  <si>
    <t>Boxmeer</t>
  </si>
  <si>
    <t>Boxtel</t>
  </si>
  <si>
    <t>Breda</t>
  </si>
  <si>
    <t>Deurne</t>
  </si>
  <si>
    <t>Pekela</t>
  </si>
  <si>
    <t>Dongen</t>
  </si>
  <si>
    <t>Eersel</t>
  </si>
  <si>
    <t>Eindhoven</t>
  </si>
  <si>
    <t>Etten-Leur</t>
  </si>
  <si>
    <t>Geertruidenberg</t>
  </si>
  <si>
    <t>Gilze en Rijen</t>
  </si>
  <si>
    <t>Goirle</t>
  </si>
  <si>
    <t>Grave</t>
  </si>
  <si>
    <t>Helmond</t>
  </si>
  <si>
    <t>s-Hertogenbosch</t>
  </si>
  <si>
    <t>Heusden</t>
  </si>
  <si>
    <t>Hilvarenbeek</t>
  </si>
  <si>
    <t>Loon op Zand</t>
  </si>
  <si>
    <t>Mill en Sint Hubert</t>
  </si>
  <si>
    <t>Oirschot</t>
  </si>
  <si>
    <t>Oisterwijk</t>
  </si>
  <si>
    <t>Oosterhout</t>
  </si>
  <si>
    <t>Oss</t>
  </si>
  <si>
    <t>Rucphen</t>
  </si>
  <si>
    <t>Sint-Michielsgestel</t>
  </si>
  <si>
    <t>Someren</t>
  </si>
  <si>
    <t>Son en Breugel</t>
  </si>
  <si>
    <t>Steenbergen</t>
  </si>
  <si>
    <t>Waterland</t>
  </si>
  <si>
    <t>Tilburg</t>
  </si>
  <si>
    <t>Uden</t>
  </si>
  <si>
    <t>Valkenswaard</t>
  </si>
  <si>
    <t>Veldhoven</t>
  </si>
  <si>
    <t>Vught</t>
  </si>
  <si>
    <t>Waalre</t>
  </si>
  <si>
    <t>Waalwijk</t>
  </si>
  <si>
    <t>Woensdrecht</t>
  </si>
  <si>
    <t>Zundert</t>
  </si>
  <si>
    <t>Wormerland</t>
  </si>
  <si>
    <t>Landgraaf</t>
  </si>
  <si>
    <t>Beek (L.)</t>
  </si>
  <si>
    <t>Beesel</t>
  </si>
  <si>
    <t>Bergen (L.)</t>
  </si>
  <si>
    <t>Brunssum</t>
  </si>
  <si>
    <t>Gennep</t>
  </si>
  <si>
    <t>Heerlen</t>
  </si>
  <si>
    <t>Kerkrade</t>
  </si>
  <si>
    <t>Maastricht</t>
  </si>
  <si>
    <t>Meerssen</t>
  </si>
  <si>
    <t>Mook en Middelaar</t>
  </si>
  <si>
    <t>Nederweert</t>
  </si>
  <si>
    <t>Roermond</t>
  </si>
  <si>
    <t>Simpelveld</t>
  </si>
  <si>
    <t>Stein (L)</t>
  </si>
  <si>
    <t>Vaals</t>
  </si>
  <si>
    <t>Venlo</t>
  </si>
  <si>
    <t>Venray</t>
  </si>
  <si>
    <t>Voerendaal</t>
  </si>
  <si>
    <t>Weert</t>
  </si>
  <si>
    <t>Valkenburg a/d Geul</t>
  </si>
  <si>
    <t>Lelystad</t>
  </si>
  <si>
    <t>Horst aan de Maas</t>
  </si>
  <si>
    <t>Oude IJsselstreek</t>
  </si>
  <si>
    <t>Teylingen</t>
  </si>
  <si>
    <t>Utrechtse Heuvelrug</t>
  </si>
  <si>
    <t>Oost Gelre</t>
  </si>
  <si>
    <t>Koggenland</t>
  </si>
  <si>
    <t>Lansingerland</t>
  </si>
  <si>
    <t>Leudal</t>
  </si>
  <si>
    <t>Maasgouw</t>
  </si>
  <si>
    <t>Gemert-Bakel</t>
  </si>
  <si>
    <t>Halderberge</t>
  </si>
  <si>
    <t>Heeze-Leende</t>
  </si>
  <si>
    <t>Laarbeek</t>
  </si>
  <si>
    <t>Reusel-De Mierden</t>
  </si>
  <si>
    <t>Roerdalen</t>
  </si>
  <si>
    <t>Roosendaal</t>
  </si>
  <si>
    <t>Schouwen-Duiveland</t>
  </si>
  <si>
    <t>Aa en Hunze</t>
  </si>
  <si>
    <t>Borger-Odoorn</t>
  </si>
  <si>
    <t>Cuijk</t>
  </si>
  <si>
    <t>Landerd</t>
  </si>
  <si>
    <t>De Wolden</t>
  </si>
  <si>
    <t>Noord-Beveland</t>
  </si>
  <si>
    <t>Wijdemeren</t>
  </si>
  <si>
    <t>Noordenveld</t>
  </si>
  <si>
    <t>Twenterand</t>
  </si>
  <si>
    <t>Westerveld</t>
  </si>
  <si>
    <t>Sint Anthonis</t>
  </si>
  <si>
    <t>Lingewaard</t>
  </si>
  <si>
    <t>Cranendonck</t>
  </si>
  <si>
    <t>Steenwijkerland</t>
  </si>
  <si>
    <t>Moerdijk</t>
  </si>
  <si>
    <t>Echt-Susteren</t>
  </si>
  <si>
    <t>Sluis</t>
  </si>
  <si>
    <t>Drimmelen</t>
  </si>
  <si>
    <t>Bernheze</t>
  </si>
  <si>
    <t>Alphen-Chaam</t>
  </si>
  <si>
    <t>Bergeijk</t>
  </si>
  <si>
    <t>Bladel</t>
  </si>
  <si>
    <t>Gulpen-Wittem</t>
  </si>
  <si>
    <t>Tynaarlo</t>
  </si>
  <si>
    <t>Midden-Drenthe</t>
  </si>
  <si>
    <t>Overbetuwe</t>
  </si>
  <si>
    <t>Hof van Twente</t>
  </si>
  <si>
    <t>Neder-Betuwe</t>
  </si>
  <si>
    <t>Rijssen-Holten</t>
  </si>
  <si>
    <t>Geldrop-Mierlo</t>
  </si>
  <si>
    <t>Olst-Wijhe</t>
  </si>
  <si>
    <t>Dinkelland</t>
  </si>
  <si>
    <t>Westland</t>
  </si>
  <si>
    <t>Midden-Delfland</t>
  </si>
  <si>
    <t>Berkelland</t>
  </si>
  <si>
    <t>Bronckhorst</t>
  </si>
  <si>
    <t>Sittard-Geleen</t>
  </si>
  <si>
    <t>Kaag en Braassem</t>
  </si>
  <si>
    <t>Dantumadiel</t>
  </si>
  <si>
    <t>Zuidplas</t>
  </si>
  <si>
    <t>Peel en Maas</t>
  </si>
  <si>
    <t>Oldambt</t>
  </si>
  <si>
    <t>Zwartewaterland</t>
  </si>
  <si>
    <t>Bodegraven-Reeuwijk</t>
  </si>
  <si>
    <t>Eijsden-Margraten</t>
  </si>
  <si>
    <t>Stichtse Vecht</t>
  </si>
  <si>
    <t>Hollands Kroon</t>
  </si>
  <si>
    <t>Leidschendam-Voorburg</t>
  </si>
  <si>
    <t>Goeree-Overflakkee</t>
  </si>
  <si>
    <t>Pijnacker-Nootdorp</t>
  </si>
  <si>
    <t>Nissewaard</t>
  </si>
  <si>
    <t>Krimpenerwaard</t>
  </si>
  <si>
    <t>De Fryske Marren</t>
  </si>
  <si>
    <t>Gooise Meren</t>
  </si>
  <si>
    <t>Berg en Dal</t>
  </si>
  <si>
    <t>Meierijstad</t>
  </si>
  <si>
    <t>Waadhoeke</t>
  </si>
  <si>
    <t>Westerwolde</t>
  </si>
  <si>
    <t>Midden-Groningen</t>
  </si>
  <si>
    <t>Beekdaelen</t>
  </si>
  <si>
    <t>Montferland</t>
  </si>
  <si>
    <t>Altena</t>
  </si>
  <si>
    <t>West Betuwe</t>
  </si>
  <si>
    <t>Vijfheerenlanden</t>
  </si>
  <si>
    <t>Hoeksche Waard</t>
  </si>
  <si>
    <t>Het Hogeland</t>
  </si>
  <si>
    <t>Westerkwartier</t>
  </si>
  <si>
    <t>Molenlanden</t>
  </si>
  <si>
    <t>Eemsdelta</t>
  </si>
  <si>
    <t>Provincie</t>
  </si>
  <si>
    <t>Overijssel</t>
  </si>
  <si>
    <t>Zuid-Holland</t>
  </si>
  <si>
    <t>Gelderland</t>
  </si>
  <si>
    <t>Noord-Brabant</t>
  </si>
  <si>
    <t>Utrecht</t>
  </si>
  <si>
    <t>Flevoland</t>
  </si>
  <si>
    <t>Noord-Holland</t>
  </si>
  <si>
    <t>Drenthe</t>
  </si>
  <si>
    <t>Fryslân</t>
  </si>
  <si>
    <t>Groningen</t>
  </si>
  <si>
    <t>Limburg</t>
  </si>
  <si>
    <t>Zeeland</t>
  </si>
  <si>
    <t>Valkenburg aan de Geul</t>
  </si>
  <si>
    <t>Nuenen, Gerwen en Nederwetten</t>
  </si>
  <si>
    <t>Noardeast-Fryslân</t>
  </si>
  <si>
    <t>Beek</t>
  </si>
  <si>
    <t>Provincienaam</t>
  </si>
  <si>
    <t>Gemeentenaam</t>
  </si>
  <si>
    <t>Súdwest Fryslân</t>
  </si>
  <si>
    <t>2021</t>
  </si>
  <si>
    <t>2020</t>
  </si>
  <si>
    <t>GemNaamGraf</t>
  </si>
  <si>
    <t>Bergen (Limburg)</t>
  </si>
  <si>
    <t>Stein (Limburg)</t>
  </si>
  <si>
    <t>Almere (Flevoland)</t>
  </si>
  <si>
    <t>Buren (Gelderland)</t>
  </si>
  <si>
    <t>Groningen (Groningen)</t>
  </si>
  <si>
    <t>Het Hogeland (Groningen)</t>
  </si>
  <si>
    <t>Westerkwartier (Groningen)</t>
  </si>
  <si>
    <t>Altena (Noord-Brabant)</t>
  </si>
  <si>
    <t>Grave (Noord-Brabant)</t>
  </si>
  <si>
    <t>Bergen (Noord-Holland)</t>
  </si>
  <si>
    <t>Deventer (Overijssel)</t>
  </si>
  <si>
    <t>Hengelo (Overijssel)</t>
  </si>
  <si>
    <t>Soest (Utrecht)</t>
  </si>
  <si>
    <t>Goes (Zeeland)</t>
  </si>
  <si>
    <t>Middelburg (Zeeland)</t>
  </si>
  <si>
    <t>Laren (Noord-Holland)</t>
  </si>
  <si>
    <t>Kenmerk</t>
  </si>
  <si>
    <t>Waarde</t>
  </si>
  <si>
    <t>Som van Waarde</t>
  </si>
  <si>
    <t>Wijz%</t>
  </si>
  <si>
    <t>x</t>
  </si>
  <si>
    <t>y</t>
  </si>
  <si>
    <t>Ontwikkeling huizenprijzen in Nederland van 2020 naar 2021 (bedragen in € 1.000)</t>
  </si>
  <si>
    <t>www.cbs.nl/nl-nl/nieuws/2022/08</t>
  </si>
  <si>
    <t>www.volkskrant.nl/huizenmarkt</t>
  </si>
  <si>
    <t>Correctie gemeentenamen tbv kaart-grafiek</t>
  </si>
  <si>
    <t>Gemeente Best</t>
  </si>
  <si>
    <t>Gemeente Tynaarlo (Drenthe)</t>
  </si>
  <si>
    <t>Gemeente Westerveld</t>
  </si>
  <si>
    <t>(Meerdere items)</t>
  </si>
  <si>
    <t>www.ginfo.nl</t>
  </si>
  <si>
    <t>Voorbeeld materiaal -  Huizenmarkt</t>
  </si>
  <si>
    <t>© 2022,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</si>
</sst>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u/>
      <sz val="10"/>
      <color theme="9"/>
      <name val="Arial"/>
      <family val="2"/>
    </font>
    <font>
      <b/>
      <sz val="10"/>
      <name val="Verdana"/>
      <family val="2"/>
    </font>
    <font>
      <b/>
      <sz val="18"/>
      <color indexed="8"/>
      <name val="Arial"/>
      <family val="2"/>
    </font>
    <font>
      <b/>
      <sz val="30"/>
      <color indexed="30"/>
      <name val="Arial"/>
      <family val="2"/>
    </font>
    <font>
      <b/>
      <sz val="1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quotePrefix="1"/>
    <xf numFmtId="164" fontId="0" fillId="0" borderId="0" xfId="1" applyNumberFormat="1" applyFont="1"/>
    <xf numFmtId="0" fontId="0" fillId="0" borderId="0" xfId="0" pivotButton="1"/>
    <xf numFmtId="0" fontId="0" fillId="0" borderId="0" xfId="0" applyNumberFormat="1"/>
    <xf numFmtId="0" fontId="16" fillId="33" borderId="10" xfId="0" applyFont="1" applyFill="1" applyBorder="1"/>
    <xf numFmtId="0" fontId="0" fillId="0" borderId="0" xfId="0" applyAlignment="1">
      <alignment wrapText="1"/>
    </xf>
    <xf numFmtId="0" fontId="16" fillId="33" borderId="10" xfId="1" applyNumberFormat="1" applyFont="1" applyFill="1" applyBorder="1"/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34" borderId="11" xfId="0" applyFont="1" applyFill="1" applyBorder="1" applyAlignment="1">
      <alignment horizontal="centerContinuous" vertical="center"/>
    </xf>
    <xf numFmtId="0" fontId="19" fillId="34" borderId="12" xfId="0" applyFont="1" applyFill="1" applyBorder="1" applyAlignment="1">
      <alignment horizontal="centerContinuous" vertical="center"/>
    </xf>
    <xf numFmtId="0" fontId="19" fillId="34" borderId="13" xfId="0" applyFont="1" applyFill="1" applyBorder="1" applyAlignment="1">
      <alignment horizontal="centerContinuous" vertical="center"/>
    </xf>
    <xf numFmtId="0" fontId="20" fillId="0" borderId="0" xfId="43"/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0" xfId="44"/>
    <xf numFmtId="0" fontId="21" fillId="0" borderId="0" xfId="44" applyBorder="1"/>
    <xf numFmtId="0" fontId="21" fillId="35" borderId="0" xfId="44" applyFill="1"/>
    <xf numFmtId="0" fontId="21" fillId="35" borderId="0" xfId="44" applyFill="1" applyBorder="1"/>
    <xf numFmtId="0" fontId="21" fillId="36" borderId="0" xfId="44" applyFill="1"/>
    <xf numFmtId="0" fontId="21" fillId="36" borderId="0" xfId="44" applyFill="1" applyBorder="1"/>
    <xf numFmtId="0" fontId="21" fillId="36" borderId="14" xfId="44" applyFill="1" applyBorder="1"/>
    <xf numFmtId="0" fontId="21" fillId="36" borderId="15" xfId="44" applyFill="1" applyBorder="1"/>
    <xf numFmtId="0" fontId="21" fillId="36" borderId="16" xfId="44" applyFill="1" applyBorder="1"/>
    <xf numFmtId="0" fontId="21" fillId="36" borderId="17" xfId="44" applyFill="1" applyBorder="1"/>
    <xf numFmtId="0" fontId="21" fillId="36" borderId="18" xfId="44" applyFill="1" applyBorder="1"/>
    <xf numFmtId="0" fontId="22" fillId="36" borderId="0" xfId="45" applyFill="1" applyAlignment="1" applyProtection="1">
      <alignment horizontal="right"/>
      <protection locked="0"/>
    </xf>
    <xf numFmtId="0" fontId="22" fillId="36" borderId="0" xfId="45" applyFill="1" applyBorder="1" applyAlignment="1" applyProtection="1">
      <alignment horizontal="right"/>
      <protection locked="0"/>
    </xf>
    <xf numFmtId="0" fontId="23" fillId="36" borderId="0" xfId="44" applyFont="1" applyFill="1" applyBorder="1" applyAlignment="1">
      <alignment horizontal="right"/>
    </xf>
    <xf numFmtId="0" fontId="24" fillId="36" borderId="0" xfId="44" applyFont="1" applyFill="1" applyBorder="1" applyAlignment="1">
      <alignment horizontal="right"/>
    </xf>
    <xf numFmtId="0" fontId="25" fillId="36" borderId="0" xfId="44" applyFont="1" applyFill="1" applyBorder="1" applyAlignment="1">
      <alignment horizontal="right"/>
    </xf>
    <xf numFmtId="0" fontId="26" fillId="36" borderId="0" xfId="44" applyFont="1" applyFill="1" applyBorder="1"/>
    <xf numFmtId="0" fontId="21" fillId="36" borderId="19" xfId="44" applyFill="1" applyBorder="1"/>
    <xf numFmtId="0" fontId="21" fillId="36" borderId="20" xfId="44" applyFill="1" applyBorder="1"/>
    <xf numFmtId="0" fontId="21" fillId="36" borderId="21" xfId="44" applyFill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Hyperlink 2" xfId="45" xr:uid="{96C9448D-85DD-445B-B905-BE593D02A506}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44" xr:uid="{5F074107-8AF4-47A2-8C8C-D8BD50C41690}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4">
    <dxf>
      <numFmt numFmtId="0" formatCode="General"/>
    </dxf>
    <dxf>
      <numFmt numFmtId="0" formatCode="General"/>
    </dxf>
    <dxf>
      <numFmt numFmtId="164" formatCode="_ * #,##0.0_ ;_ * \-#,##0.0_ ;_ * &quot;-&quot;??_ ;_ @_ "/>
    </dxf>
    <dxf>
      <numFmt numFmtId="164" formatCode="_ * #,##0.0_ ;_ * \-#,##0.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1.5643286524668287E-2"/>
          <c:w val="0.99527299186611584"/>
          <c:h val="0.98271177851402458"/>
        </c:manualLayout>
      </c:layout>
      <c:bubbleChart>
        <c:varyColors val="0"/>
        <c:ser>
          <c:idx val="0"/>
          <c:order val="0"/>
          <c:tx>
            <c:strRef>
              <c:f>Draai!$L$5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Draai!$K$6:$K$15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Draai!$L$6:$L$15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yVal>
          <c:bubbleSize>
            <c:numRef>
              <c:f>Draai!$M$6:$M$15</c:f>
              <c:numCache>
                <c:formatCode>General</c:formatCode>
                <c:ptCount val="10"/>
                <c:pt idx="0">
                  <c:v>431.3</c:v>
                </c:pt>
                <c:pt idx="1">
                  <c:v>430.2</c:v>
                </c:pt>
                <c:pt idx="2">
                  <c:v>418.1</c:v>
                </c:pt>
                <c:pt idx="3">
                  <c:v>411.6</c:v>
                </c:pt>
                <c:pt idx="4">
                  <c:v>393.8</c:v>
                </c:pt>
                <c:pt idx="5">
                  <c:v>393.4</c:v>
                </c:pt>
                <c:pt idx="6">
                  <c:v>390.8</c:v>
                </c:pt>
                <c:pt idx="7">
                  <c:v>386.7</c:v>
                </c:pt>
                <c:pt idx="8">
                  <c:v>378.6</c:v>
                </c:pt>
                <c:pt idx="9">
                  <c:v>376.4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7755-4AF6-B931-F42D94E54AFC}"/>
            </c:ext>
          </c:extLst>
        </c:ser>
        <c:ser>
          <c:idx val="1"/>
          <c:order val="1"/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Draai!$K$6:$K$15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Draai!$L$6:$L$15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yVal>
          <c:bubbleSize>
            <c:numRef>
              <c:f>Draai!$M$6:$M$15</c:f>
              <c:numCache>
                <c:formatCode>General</c:formatCode>
                <c:ptCount val="10"/>
                <c:pt idx="0">
                  <c:v>431.3</c:v>
                </c:pt>
                <c:pt idx="1">
                  <c:v>430.2</c:v>
                </c:pt>
                <c:pt idx="2">
                  <c:v>418.1</c:v>
                </c:pt>
                <c:pt idx="3">
                  <c:v>411.6</c:v>
                </c:pt>
                <c:pt idx="4">
                  <c:v>393.8</c:v>
                </c:pt>
                <c:pt idx="5">
                  <c:v>393.4</c:v>
                </c:pt>
                <c:pt idx="6">
                  <c:v>390.8</c:v>
                </c:pt>
                <c:pt idx="7">
                  <c:v>386.7</c:v>
                </c:pt>
                <c:pt idx="8">
                  <c:v>378.6</c:v>
                </c:pt>
                <c:pt idx="9">
                  <c:v>376.4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7755-4AF6-B931-F42D94E54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1"/>
        <c:axId val="668498896"/>
        <c:axId val="545774544"/>
      </c:bubbleChart>
      <c:valAx>
        <c:axId val="668498896"/>
        <c:scaling>
          <c:orientation val="minMax"/>
          <c:max val="1.1000000000000001"/>
          <c:min val="0.9"/>
        </c:scaling>
        <c:delete val="1"/>
        <c:axPos val="b"/>
        <c:numFmt formatCode="General" sourceLinked="1"/>
        <c:majorTickMark val="out"/>
        <c:minorTickMark val="none"/>
        <c:tickLblPos val="nextTo"/>
        <c:crossAx val="545774544"/>
        <c:crosses val="autoZero"/>
        <c:crossBetween val="midCat"/>
      </c:valAx>
      <c:valAx>
        <c:axId val="545774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498896"/>
        <c:crosses val="autoZero"/>
        <c:crossBetween val="midCat"/>
      </c:valAx>
      <c:spPr>
        <a:solidFill>
          <a:schemeClr val="lt1">
            <a:alpha val="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1.5643232095988002E-2"/>
          <c:w val="0.99527299186611584"/>
          <c:h val="0.98271177851402458"/>
        </c:manualLayout>
      </c:layout>
      <c:bubbleChart>
        <c:varyColors val="0"/>
        <c:ser>
          <c:idx val="1"/>
          <c:order val="0"/>
          <c:spPr>
            <a:solidFill>
              <a:schemeClr val="accent1">
                <a:tint val="77000"/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Draai!$K$6:$K$15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Draai!$L$6:$L$15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yVal>
          <c:bubbleSize>
            <c:numRef>
              <c:f>Draai!$M$23:$M$32</c:f>
              <c:numCache>
                <c:formatCode>General</c:formatCode>
                <c:ptCount val="10"/>
                <c:pt idx="0">
                  <c:v>262.2</c:v>
                </c:pt>
                <c:pt idx="1">
                  <c:v>262</c:v>
                </c:pt>
                <c:pt idx="2">
                  <c:v>260.10000000000002</c:v>
                </c:pt>
                <c:pt idx="3">
                  <c:v>253.8</c:v>
                </c:pt>
                <c:pt idx="4">
                  <c:v>251.8</c:v>
                </c:pt>
                <c:pt idx="5">
                  <c:v>250.7</c:v>
                </c:pt>
                <c:pt idx="6">
                  <c:v>247.7</c:v>
                </c:pt>
                <c:pt idx="7">
                  <c:v>231.4</c:v>
                </c:pt>
                <c:pt idx="8">
                  <c:v>223.1</c:v>
                </c:pt>
                <c:pt idx="9">
                  <c:v>200.5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DF1-4ED7-BBB4-9981EF3EE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1"/>
        <c:axId val="668498896"/>
        <c:axId val="545774544"/>
      </c:bubbleChart>
      <c:valAx>
        <c:axId val="668498896"/>
        <c:scaling>
          <c:orientation val="minMax"/>
          <c:max val="1.1000000000000001"/>
          <c:min val="0.9"/>
        </c:scaling>
        <c:delete val="1"/>
        <c:axPos val="b"/>
        <c:numFmt formatCode="General" sourceLinked="1"/>
        <c:majorTickMark val="out"/>
        <c:minorTickMark val="none"/>
        <c:tickLblPos val="nextTo"/>
        <c:crossAx val="545774544"/>
        <c:crosses val="autoZero"/>
        <c:crossBetween val="midCat"/>
      </c:valAx>
      <c:valAx>
        <c:axId val="545774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498896"/>
        <c:crosses val="autoZero"/>
        <c:crossBetween val="midCat"/>
      </c:valAx>
      <c:spPr>
        <a:solidFill>
          <a:schemeClr val="lt1">
            <a:alpha val="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/>
    <cx:plotArea>
      <cx:plotAreaRegion>
        <cx:series layoutId="regionMap" uniqueId="{143B6B11-18EA-4123-A11F-D0B441435C5C}">
          <cx:dataId val="0"/>
          <cx:layoutPr>
            <cx:regionLabelLayout val="none"/>
            <cx:geography cultureLanguage="nl-NL" cultureRegion="NL" attribution="Mogelijk gemaakt met Bing">
              <cx:geoCache provider="{E9337A44-BEBE-4D9F-B70C-5C5E7DAFC167}">
                <cx:binary>1J3bkhvJkaZfpYw32zJbopFHADJxzFhNijUjHjRkq2nGO5CVzYKIAmg4kN39OPsYezsvtp8nkECE
ZyQyUhZl2hjNjtZYcMCBP+Pg7r///pdPv/3507Kab65+u1+utn/+9NuTR3e73dc///jj9tNddT/f
ju4Xnzbr7frX3ejT+v7H9a+/Lj5VP95u5t8Xq88/puMk//HT3Xyzq3579B9/4d0+V+uX60/z3WK9
+u99tfn9bbXdL3fbC39z/ulqfnu/WD1bbHebxadd+uTRy/V2W20eXVWr3WL3+8+/f62ePLJf8+jq
R/1WrY+9WuLZbn+LcZGO0jLNi3w2LYtJmpblo6vlevX5+OfJaDwu03Q2nUzySTJLs2nz2a/n95h7
+FN7M7+93VTbLd+n/u+zoeX8k0dvvlWbxT/5jstHnd/903q/2slP+plf98mj19VttVnOV7ePrhbb
9U+HP/60li/3+mX9a/xoA/Iff1H/wO+j/sXATP+YfX9quf1uN7/dfpmv5nO+U0jcZrNxVo7Tcjwe
zyYKt3I0K5Isz8dJliZ5kiRZ89kH3HydcoNnWSsEX2zWK9ZEtWoDaJlFhuLzzX21XDc/YpiFl43H
k6zIJ1mZpVNByFh4xahMJ7O8mM5mszLLJtNZ89kHAD38cWPXGGrYquVpGVl/YtNpTCKD7PV6vbld
r7e7r2v5bs3vFwa7STIeJ+MinRZlnhcau0mRTSfpdJJks+ksLdSmOcQxN4itd7Age/Lor8vq2/qw
J1p/AcyWaWSoPr2vNttfgXYXFtCkKItZlqUp2M3G9ilYjLIpOOZJmoB3OZ0VzWcfFqOnT24sTWML
rCeP/rHbVJ/u+KLWvwOiaRMZfqfz4eqHz9V9xYFY/an5NTuX5gMez0+XPFDVv9ODX/gRbuf3vS7Y
t5iLl7pslIx5TGdpmeSTvBxzeBhnSzmaTsp8nE3HUx75iXqYfdxxP8knS+txffLoBHn7QT6ZRPYU
31T7e7nihLvPJaPJdJyPS+5ts3GeziYWZMVoWmQcJ+OsKKZZPiuT5rMPO5CHP27MGkMN2YXrQGMS
G2Tr9efqG2ut+eU6d5sBCy0dTVhjCZe0IkkmyZST3lpo+WRWTJMp97tpMcnTtPnsI2peLnUAd7ZV
2D3b8FTesaVZ/86pcXM2iQw7zrvDbSbcestGeV6mGad+Ocmm3L8t5Lh+TwmsprNsnBIAzwTYw2ef
Tvxeh9y4nb6KhQ5Xts2i2rqvbCeTyFB7tV5/4Ve7erW4vQW/edArOPtlQeybCIZZwe1N4Ted5kkx
HqfTlHt4MVP4DXPNjaTjPRSmLxf3H/ebz+2V6DCNDNsPVfVdwqpmWYTZTLl/cwJms3LGttqCtMjH
k5wk1JhUVDJL8uazD0vSyyM3kmdTBeCFOOpsExlyT4kovsw326/VMuxZmI1Sck6TLJ0lY9Zjyr3S
OguTPJ9lU3IakwlZq4wLjrWjervlxlB9LQ3khd3V/uDI0PzAKlwGXoVFIqmnfMb5ONWhcDkazxKy
G/w7WUeJiG0YPfxx49cYKuAuJYQbk8gge08m2CPiHHALTchPcIuZTNMsn0oy0Vp5RX3TmXEMksE/
7qvmyvPwxw1ZY6ggqzNMj68384/zlSN30VhFhtq7+/lyKYntY60h5E00GU+mBOrTqYQKhQ7WWXBj
NlX+NkmJ/rjomOgN8MuNon4DheaFe6m2jAzRt3fVKuwJmFB1mUyyLCkI4EuunWodkjvMxoSLXGLK
CS+0kfTwx41gY6iQ68weNq+PDK+b+aZegEEDeDJlUn+ZkPNNspINUkGWp2OWXQpm3GhaYaCfS27U
DFsF3IUlZxhFht6H71Ie/z7fhd9A01ExG0+TMp+RQksnGYGBdfEkjOfcGxMyzIqCNWgvuyGOuZFs
vYPC8/IdRv0skcH6dLsLvYeSmWa5ZSTT8kk7CJzkeUa8P2E9jou8ZL2ap2G/O24Ij3YKuJ6bzNEo
MsRuKuodq/CJ0BmptJTQjnr1mDjPWoPFiFIExTMhmSRJmo05GU3YPH1yY2caKwAv7aTGzxAbgvPd
rgpaL0pHlImy8ZQzcJZIUs1Cj5ivJCWTJFP+N52Wmkxy0+9PB3JHQ4Xai0vFh6NJZJC9rKo9B+Bt
2L2SjMs4IylWZzhde+WMipHk0gqYQqw/e9F5+uSGzjRW8F1YdKZVZAjezOdfth+rTc1sChf8pSNS
ZZNpPi4mpauARG2CmIHIvcxYg6k67nydcmNoWSsQL91ZLLvIYHw/B8AjPy0cigR+8CPJS+cpF5cy
bxWTyiyBYZkRYXAJnakyoKdPbhBNY4XhpX3UNIsMwjdQurh11tmY79Xm12ZXC1OCmM0S4rxyUki9
vUWcSKk+kEmD+1XzJ9RyHOSZG872WyhQL+yubdvYkP0Krg+QXyNXPSGFNpkUU4iU9uLkcgPjawwR
hjhfXqZOyTd+PnWgaRgPwNGwigzBf2y+hF2OJcEEp2NGIb507KvjMdfWMdSLnABjoiL7PmfcmNVW
GqxuPmX98shQko3iitMhbBUiHY3zZEJ4wFJqR+7liPvNdMYC4yLD7lmq7KenT27MTGMF3aVD0DSL
DMLr9WYVuOzHQuKOwiUzH1NH0kk0DkRoZ2TYIFMcQg0zgO93xw3c0U5hdunyebSIDK53n+4W1eZ+
vVotvsDCCrlHQmSazDLqQpNsTPlhbHPRy1FSwlMnm0YgSDvBWB1vQxxzQ9h6BwXmhQtLyzQyVN/c
ByaBksmG/Vnk1NWhL00UCbQc5TRg8SeJ5cmxaeZuvztuBI92CrdLi/BoERlcP1ebLe18deAQdgVm
U2J00puz/HiyGfWHYkR7XULhliYs7jIUkprPPvCWvL1yg2ebKwwvrD3bLjIkf1kuHoAQKjVbDjch
tTgy2HDPJjN67YT/QqJbXV+8PHIjeDb1R+9sExlyb5bb3eP3i38KPzlc/iUd0SKXH/rkoOuywowF
yBFIyUHaJKm9Q6CX7LZ5d/F0yQ2eaazgu7iBGj9DZAj+I3ASOxnReCygEYQnk2KiK0eEDSmxOwx7
LqjpTK27Xm/csB3MFGA95b6DTWRo/bRfVvcf10JCDrfcap5LTll9XIBIu1clBUxaIqRHkoNxrLjX
fi65cTNsFXiX4jzDKjL4qG3eb79UobMqFGFpWKEBohDGtR0x5KOSWiDnIHmXjHpgqe4rfi654TNs
FXyHtXcDmbXu5Lf+Kq0r598hMgTfVw+ZrYbTKbuiKDiQBKOuYJ17Y3bUckKXubS61IlP89wb5Jkb
z/ZbWMBd7Gpp20aG7KvqKxz6kPsq3WT1JYWl5w7laSZD9QHi9ViUAdS+6uGPG8XGUGHX2UfWvD4y
vJ4iKxKUO5iOCPimWUIbbcpJqG4u5agohCo/5upSa6uom0u/O260jna+YB1fHhlWR+7qtrqi2/Qb
mep90AsMqepC7ijTtMgz0mL2CUjEPuXqAhnm2MyiAoahzrlxdL6LQrWTwus0jgzjn9aIVISmxKSj
kp536C7QA8cF4bw6EonuJRM6BXXKgZkq4Pq55MbTsFUodm6khklk2D3drNDFCnn2CYUCptIUbLjS
1MRO4y4DgTChLkHZCGizCV3yzWcf+3H7/XGj1nwRBdmlaKIxiQyyd4vV7vGrhRQiltvP3ErD3l0I
46Eq5Ukmfe60qtg5GBRUinGeS6ViIuVa4dmbd9GhzrnBdL6LQrYnyHe+RWRIPw9flqDsx9WUcHEs
NDUdZ9DUiX6VsCxKKSHa0PZ74wbzaKfg69xLjy+PDKq6NX712FBICZelobWFZgdYgwn/Z5aq1paS
/nkaWzLYTukkPWjEmCtykGduBNtvocA0vrb1FwL+tm1kyF7XVNGrH17fjP7ULIhOhtoD6xsFF66D
rMouTt52kuRTzRSgyY1NIqFHWKjk0sVvPleit9Tjj/tpagytJ+WyYmRjEtmj82y+/DV4qFogCDWl
cOUSrCvRABWtk2nKyQzdWPeY+jjkBu1kOQC1k01ssKEuhJpZv8rJA6725yupcIeW5UhpgsxRCxPh
qfFMr3fKALOCDklKAUTVujDq5ZH74TmbDnh6zkaRPT60dlJZkw6DZsPsPC4GSAPAKEEnZ4qaUQGp
q6aMGGGVkPKKjH6sktbXJG8pVXr65IbPNB4AoGkWGYSS0q42wXVxMum/gjs5Jb5qq/kh0Qw3j94D
ssbSS6Ilmn2dcoNoWSsUL1zfLLPIUHy32O1Yi4/JAQRWixuTMJ6mkjOGjd7S2kbjjwYfRKtEf1Q4
DOa1aYBTbiD1GygsO6WqtF1kYL5fI9wcvKWAfknJHSMFmx3ORCvLmI8g6REpc16CYwqbz8bS0yc3
jqaxwrCnhmpaRobi869V8xOGORQz1FbG06noarf4QuQaSQ/TKTJGO05yxAq+PmfcuNVWCrBLWcb6
9ZHB9LZaiDrz98BS9wkCRrQMIIjOSQdxwa7W5CM4XeitULCZwpydaZFNX6fcsFnWCj4k4NxsBcso
MgyfLVBlDlwmzXLKacLiIh2lm8vzEfr29DBz6pXQm0W8wzz3PNxxA9cYKsx69sjGKjLQbiA1IyKN
Knpo5MoCHjqxX96SM4KNXkCYTWQ2SM0/UV2tvj654bOsFYaXiJWWXWQoXs8R5rg9Sr4fFkGI0y5B
OxqOHuXOFH4z8ybUZaWgK3nK+iPvQ6eI/NlcgL5OuWG0rBWMH/aL28edjC/LMjIgn62r3WIlk4Oa
3zIMjnDxxsTqVNDa+yg5PFTdybqyUBPHwBBPn9wwmsYKxUt3GNMsMgihqH+5+rj459Wz/X5DVB82
pSbFbpSJUSdm+0xrXXAjK0OxNIeekhPx01XiIO4N880NqesLKmg72Scu28jwvamQclyur3548+8t
z1xX1ZfbeWgpXhINNNvS+XduFLOeL5HWQl9rlkMobA8T8PTJ/VyZxup56swxmDaRPUd/m99/DX1d
hjdIWzsYoVigG3GFCIM+LxIVzIEQhraqtnv448atMVSYXbprNSaRQfY87F5et72LNkGHED1JIlr/
TpRenUzoccYNVv0VFFKXDuL69ZHB9AZ1+dUfgVMJNIqxeMbQ5TPuSnrqA1PzaDBKaJZOSdHKbbi5
vx1YZn4uuSEzbBVwl5aYYRUZfG9Bbhc6a4dEC7zNUrSsHdo8kqtDnwd+p5xvKo7x8McNXGM4ALXG
JDLImM/49W7Nbbd56kNELRByacxEnDwnT9DqFSNqQV9X+JxUl0sEBhVbxM8lN3CG7QDsDKvI4Hux
X3IVobk2tDrkmHoGDWHk8EjkTRABsRIINTWXFqOmHVC1Ofh75UZR2SskO6+UyiwyKK831e085CpM
RvQLZUhdw/BpXyrzEeN980khc2QPgzusDFCvM27kjl9CIdbDvz0aRYbXz/uPDyENSVqccTeUEtMj
QdMI4uBvMhGAIA7qBtk9WPHN83KUlfByyY2c8XUUepfuKoZVZPA9Xx7GNIXLuVIg5rwjvCa3U4/3
VVsmdWP2UoQm4GsQgtvQebjjxq0xVKBdjAyOXz0yxN6jphRYh4DQoCBKYzKRDEOHT2NBRjcft07S
KdClXUwpH4fcoJ0sFWqXltrJJjLYntIw+wBVKpYRJDaqHAQAtbCcsU9yPeECKjEfFUhk5QsV0/m5
5IbOsFXgXVpyhlVs8ElIF7TCSCI8hdsGaoybEu0kvejQSyIYJ+4rCetKtVE+7fenA7ij4RDUjiaR
QfaLzF28fQjBY7SsmJriVAvMKWAgc4wSJOkUtkw9vN7XKTd4lrVC8HJN0bKMDMjnqy93+8UfYZef
CA5QZkoYqciNhHSytfykD5qS4ww5SOToeJXOXXq55AbR+DoKwh6GhmEYGYJUtFe0CCxvm9temPQK
uybkjJNumUKQKgGqSoTndaFH9Kyt0M7LJTeCxtdRCF46/Ayr2OCr9g8hHI9ebiEZMubYOrqe6bok
Cz1Fm3pSQJNSxZ5rL5c64DvbDoHvbBUZfIwdvL1bV1+CpqRpsYR0IWlNGdGgW+GKEfdR6KOohJC0
pqqgri9+LrnhM2wVfBc0Hw2jyNC73uzDNzWTeZ6lxOiThuVrhA2IBhZwL0iI5YwMo56gl56HQ27k
Tl9F4XZx12w+LTLYfoGRSEPaOnDUwNAUuMBknOlVbE9pyGXeKcmVur6n+yh8PXJjZ1kr/HqunuYv
ERmK13t4ic3FofPS8oBdjXVL2OY7tKdeLwa1xnE1QgfmKIInU62MDaAYlYwMhE8HP4abMWFq89mH
/KqnT+7nyDRWj9GlbcA0i+wZ+mX/+W7X/IKdz9AA9EQ2dIrqHeVeZy+VMGQY3kkHRy3NpUKXfnfc
wB3tFGY9NY2jUWSIva+q7deQiJFgHVOA4rQ9IKLX2zhP0edNSlCFjayHzPW740bsaOdErJN8fDSK
DDHottvwhQwZdST7IPK8rQks3JIy8uEyC4kbEkFK87wc9kgvh9ywnU0Vcpf2x7NRZMi9W+4X2+a3
C7M70mzDxEYZuwm5QoYaGWdbNqI4BZzoSNLCwVJTOfF+d9ygHe0UYp1tUseXR4bV22r1ZR+a2E8U
SZghLVAHSqcBFm3BaNYxHB6ZBcnB6RyOhz9utBpDBdelBdaYRAbZs80+cARCTw1p0VzouSwijitr
fXF3pKBR0JBIiJkUU9UZ5eGOG7HGcABijUlsiO0XiKmE3RFhuzPknRE4TZuTsciYAsfkRkhM/JFm
qNYie9bvTwdkR8MhkB1NIoPsNeFZcKHyWiWB7CdpNCi79ilWcIoxTCyDD4/+RWsygI8/bsxOlgNA
O9lEhtqz+Wq3v5/fIgoZcrUxmZiQmexMDj2JLlGyZ8ZqoyY/g22WTPl/cLBbkiWNU/RXX3TKDZ9l
rSC8kBy1zCJDEXl86DAXf6urH+tf63O1frn+NN8t1qut/oerJf++299WTx4VBGtcESkLFvSaHJrq
DQDZLsm+IRdGcaKeOabCaw9/3Ng1hgq2S3eSxiQyyF5VtwzmWC4Cp7QoQ7CqRPhYaz0VIxS6cqJv
YEOMlfJ987wcgjU/h9ywGbYKuZ5qrmEYGX6sosD9vWS1UVejg6FD/R/udcZOyv/UBDUVs3n448au
MVTAXVpyjUlkkLFT/FE9Zgb9KuxembBXSi8RgQBlPui46rCjkMTYBgIG/i9JSxUNeHvlhs82VyD2
JCZt28jQ/MCgmG9UVYJmlTn2ACuHj3ZQj6diaxx7OQXdsTRmc/hJw4oepunnkhtHw9YJYmeu0jCM
DMFX69Xu1/AI0jvL4Yc0l6hZqGYV1GYATrhpNEiL7LG6uPi55EbQsFUIdjbSGyaxYTefb283gaOG
ZIS8IfLxKddOanMiHWysPuhoZZ3/YoGmJaU7lW1+5eVSB3ZnW4XdpXPQ+MTI4Hu9YBjOd6GGNpfA
MFlntsWcDqKsbvVrrb0MybwJy5Lmh1SEvJrPPlxAPX1yA2gaKwQvF+ZNw8hAfIFS12b3+Hr+pSdO
Hhj7JUwuypEtZOSijGpoBe+lRBDC/gVshj6oZejtlRtI21xB2XOfsW0jQ1NEMK5+ePnvlSP5sN99
vQubeCWsEWZ/dlC60U8TFUQZ7MmtGLULRG4LdTv2ccj9IJ0s1TN0aUM/2UT27JB9vK8+h8WNEkee
lIjC02dIhi7VKTwESDiE0ZhJeE2r3d7LIzdwZ9MByJ2NIoPuF1J3QTN37N6gMSbPMxNdbxGfNS5R
GfOxUL5I6Bg9qTGajPB+d9ygHe0UYp2l3+PLI8NK1Dg+biARNxeXEJcmaRVlnAb3WRfDguqvZA5Y
Y/wHrQSdtfNzyY2ZYatwu7RHGlaRwff3PcoIQYuKqQzOQDn/MGCnPfRKpiVQwkKQZEKftu6f8fDH
DVxjOAC1xiQyyJ5tyBGExoxJCPTEMPEEwdn2vPEJBWD+h7nItN637iM+DrlBO1kq1P66ZAyiW0f4
ZBIZam9lBEnghcYWyLE2zdEI5i5iH2qUozjTmPhYQqOZ5ORhmw36EFl6+OPGrDFUkF3aHhuT2CBb
01p4G1xtC9lnCoRIrKdFaxhn3ZlNFlWArS8jCjQvjzpwO9sOge5sFRl676hFbRD/+aOvYj4wE4C2
3YTqLzMrIOYelGGMu6QQMJDKl2EHdPnKKHkbQW+v3CDa5gNwtA0jg/JltbjdAieL8f6x9Js8AKOX
A46+JuLuWgPPig9onkHmCbovGaAExegZzDYzPhjunhvcjvdRKF9O3XW8R2SA/xw8iQ66CYs2Ye0K
n97ClzVLhYuonYmP8hCUKgnb640bzoOZQu/SMXkwiAyqd//zf2+/M+Pp6q+b37fL//k/Qa84THlC
thtJp/GMWap6cjWUUpmpSF2L+at5lmgpjGGuuUF0vIdC9AJ9ymEcGbp1c1/gajKVEG5A07p1QivT
kPqkdYkqJFzhOrKn2GxutR7+uHFsDBV4l5ZjYxIZZIcxY99C15BRpSnhL+YUkumRIE+mttBZPS6P
edZZkshYPRs3X6fc4FnWAxC07GKDkdHkFXODAjd41ir7xI1UGGiu0JlQBPRo8KRzXyZXu2D0dKoD
RtN6CIymXWQwvpyjqX8bGESRqIE+JZkYBqqlqtOiHrWGvsKsbmaiE02RGv1cckNo2CoAe0iNhmFk
CP403+42i09h25sYQSo91odqRGvaWs7FBn0hmHMsUGn9tDdTP4/cABq2wwA0DCMDkMkcEjs2v2GI
+gR1QHiNBU1OCWMJUMRQh6GoZ1ABlDFQpHJah6GHQ270Tl9FYXfpGnOyiQy2D4jLfVyjcHK532Fg
9kaQawb7UsQVKQwre5Mylk3mEjCKhnhRT6n09MkNnmk8AD/TLDIIr4kLe5fdA2pkfJDp4xC6en0Y
pLHAuStjoaVAKbw86wEi604CQcQXmlGazWcfsu5eHnU8PqcvM+ThORlF9uiQr1yg9x26p5g6FmGM
xJ+OmZlk+RhNCxOWuy/EG5Xl8/LIDd3ZVEF3OZd3NosMvNf71fZrVfWv/QHrTljo0kGcQUJv6xsV
KH8jr0nKgIF+dVLIXndeHrnBO5sq8C4dumejyKD7+5ySyYPMWySilHkW5F9p57F3Te67NILIID+Z
IE2GQSVgfZ1yA2hZKwwvL0DLMjIghYe9DS+hwRJLaNihrkVFRN2e8pGcikxjROedfC1VZ3sR+rnk
BtGwHQShYRcZgNdcXIIGLRBzELU9znhS0NFHgCwKHOYJ67BeojZ0/c64YTvaKcg6ez+OL48MqZ+r
38IGKZQ9yA0gzn5WqDWCFCaTzODGQSOAiI7a31SpsPW748bqaKew6snrHI0iQ+xZdXW9WAa+n5A3
zadyxskIwkkrsBQ2I5RuWscpNGrlPB+H3KidLBVunWvsZBAZZtf71Sp0ZzjkKIYDExDA/W2XNFKU
T6RazH4IoUMr1Xr440asMfQFrHl9ZHjdrEMLDMG8yXL+A1oMQNChN738DGri/GJbRGKDEod9hHn4
48arMfTFq3l9ZHjxmG0fQpaWuZKMqkASqma7cSU0jjKmOkuitESXUlSIaEC1MfP0yY2baeyLnWkT
GX7PhchNJ/8+cLqLKhJliDGShyLEZuNH4MZ9EjU96SCmiWKmtPQ9fXLjZxor/Hp63kzL2FCs7ldV
UNlDrv2FjErLaSVzjd1KGWYBerwCPQZajO0V+Lzfnw70joYKuc5rSfNBkeHFetsG53XTi5RxIYEC
nORIfKktk6ZAaoeMvCZQY36huv37OORG7GTpC9nJIDbM1l/DXiSFVJFTqWWbTMhwJfYwUPQV0Mum
WFiiwd5mBL/s9aYDroOdN1iHl0cGFeKa2+9r5LeaXSlE9VYY3FlO95H0azsGjBQI5TOiIiVaYxnm
aoH5ueTGzLD1xc0wiQy7d0gv94fYD1j+e7M4DFoI+ezQSTpm5iHJajhu7Shf1LwZjYEEKnxipOCa
jz5U/7wccj85Z1P14PRchc52kT09r/fVqlr976sX1eZ7tYIEevWaBir+/6H7FZMR5yz1QBoSG+ai
FaGQ0i6oKAH5ZFxSnLAh/dfddOPc837DwO95s8ieiOPV8eqHz2h8QAqu/tRA0XkoPODmQrc2z+cD
dIehAiNyvGVdDrN7+hiexL0PcXk4LBkjWXMVbnn65H7yTGP1mHVe2k2byJ6m93KrWMmE6t6naFCV
ekyKN+PuntUnhB0u02iCMC8ZjwTySM6MOrWZePrkxs809sXPtIkMv//8L9SalttdtQhcJINZi6Kk
lDldzD7+DQVYJqzkkOGLQh3wvk65EbSsfSG0jCLD8EO18LghDl1+3OjJZ0D00c0lFDlRbhFJyhmX
M6ZDKl5tvztu3I52vogdXx4ZVn9bf0ZMZ4nAZNj9kgJmgcYrksqSgbL3S4mckb2DjUlwTTCW8mez
G8jTJzdqprGCrqfmaVpGhuLrRbX/jipS8E0TbICR2ib1tJbYK7LYjOmgPCPKSKjC2ih6+uRG0TRW
KHbeWkybyPBjuveWy2/QFL8ItpSQ2blRIm2VFTp7NYHNw/qjqz0vRJbARs/LIzd2Z1OFXM/6O9vF
ht7yy31gOnJKBQbpFmDhv1t8dqgiCE1MCBe4kMJ81a1ATz0c6sCusRwIXWMWG3L33DSX34j5mqe/
M+YcdF0ReSumeEwh8zjAm3JLkUlj9OPJ9gpp0jz9nvr51IGfYTwQQsMyRhQ3gVnlQkymCgO759Qy
aeSPaMbjHlqIfH1CRpmBcA4Qe126gOHB9l+A8GAYGYIIgsrjF/j8Axb4rCIQ2Jaq5w7KPBZp9CDr
Quw+UQB6eeTG72w6DL6zXXTofSODG7wZlhCBER9C04JZ3iq+MV0AHZ4x8zNFl0cr817TINPvUhd+
J9uhAJ4MY0NwOX+AXth0gs4ji0ukHLmnqHq35NKEPIlgoIh9qJzntY9HHfidTAfCd7KLDr01qfMH
SFrnYxLT5FbYRA9Taq0TEKWzskR0Z0z7DtoRKoC4Xvo51YWhYT0URsM0MiRfilZ9c5MIcxVFh56u
ZSZAsBKRwbIWIUM+CloHyFsjy4JSvVZc7XfHjd7RTuF2uSnnaBMZYM8P0mXLWsMsLHC0KU8pJdT5
MX38FVAdKDYwIoIudbRZMkVm8HfLDaCyV0D2xPHKODJEb4jkl1XQBlUJJeAKQXDmnJO4QS3CkhkS
CaUJStWkaeSgNONBH4fcKJ4sh+F3MosTOQZFhE+lcdFEJ7CgNsQ8HRlLbJ+EDDJDXQDGLALI9YRc
B4A+fl3E8fQG/xKcJ+vYUD2EhqGpYhl6j6V0WbHgVFMP7Gf2Vf4jEi3HdkgLTy+POqA82w5E8WwY
GYCv14zeqVDbefwwUoLM1xHdcYJB+BUqyy3TV2cULihUECfKREh7bx3omxtT15socC+ICbqsI0OY
2Xqbu/3ndfAhS2TBy1kBoYI6ItROFUKSg+MKRAkKacFihqySikD83XLjquwVpD2XIGUcG6Jzxj9s
hEUTNBqBZUmmhnUIm8al1IFKR0rLidCt66SrvVhvPJ3qQNO0dmJ5vZl/ZET0oyvrr+mTR9YHx4Zk
tViu180PGSakpOmkmFDyPfTE6tq+RCVwMChO1equKq9z0+9PB35HQwucJ496l+Hh60eG2jN4sTeV
rMGwyDHAOqP7XHTMsnYcgnqraHXQFXsYQt989oHl7OmTGz3TeBiCpmVkKN4sKC1utqElBiEiMma+
c/I1Fx2paXArQg5J1Rb9PHJDaNgOQ9AwjA1A1HYDV4ZRfmRqJDso0vN6BZLVocmAAFK6DBDtSPXe
2etOB3IHu4GoHYxiQ2y/YLhHs3GFOe4kth/T6jVlJqtuAhPuIZRu+buoQmpxsZt+dzogOxoOxOxo
FRlo19Vmdce88pCwMV/3OLOTxr32tCrkxOjcY/IDigLt/mYvh9zAnU2d0HXeMc92kYGHAvDtA3DX
yGsT0KPeIbqearCf1O6Fi0/ox7SWg+yYmaDxc8mNn2HrBLBzNrlhGB2CG66bP7y+8ZjHOogFRekJ
fgwNdaLaoTBk40wJ7GHbQ4GiDpyrzMzLOU5d3BC68KvthmJXG0WG29v1ehu+6kuMniXkPVFkqbOf
umIIWZS0C+mW8YwNVvJt5tLz9MmNnWnsBLBz9zQtI0PxzXq7+2M+v/ysD1RDljmbBACMNRJFWyiI
ql7BeZiMUzKjpyuNiaGXR24Ez6ZO/Do3z7NdbOh9DV9rmsC6IJ1dlIR5SLMo7JiyKZXhkn0VWT/d
6/Km358O5I6GA3E7WsWGGj2Cm8cHom2zf4WKFYgF0LMt4dazj2rsENFk2dGJ5uo5fuPrVQeClvlA
HC3byNB8/ulu9/jdXvijPVeGgdtowtSiCXhBw4CkVlhgMqyYWDCDwU1bqPB/VfHB3yk3mspewfly
cX+YlWf9O6lqZRYZkn/fU7oHxNuwi7JAAilDGSRBWYceUAtH6UVjt+WMzCEJp9T5m88+ZD39XHJj
aNhaOPVmrQ3DyBBE23xOP2HzG4bZVJnhiBaZtO22liE1wDHzODkNSXcSYygelI87buxOlsOQO5lF
hts/FrvPlY+uy6AAEH426NCFJky2UrNmpCJPfA9xRqYci3KxeQv18siN3dl0GHhnu//P0et27/AL
Hpad9apHA88+ugeJy7mIEu651MpKUQeEd1HU3N8Wr6LigrVsNRXbHrnBq+VgDqbWy9k0z2+62K5/
Wu9Xu83vP61vK/70sv5+ShfkP/6i/mHb+pf/3leb399W2/1yV7vzuVq/XH+a7xbrVd+fWmXi2r/H
19WOVtzmWQ6xASJDBm8Q7ZAZBVVOMHsdMS2TBDVTEriqSFldVXy8nbqAxuk7qeV0cVKCgHUyjAxJ
NoK73lrL8AVFRoXC60HCQAm1c46RCqM4y+gpTrF6lK3aDfs9ckN4/jIKvp7S+dkuMvSerZnNF/QK
krDGUJ/gICPr7JQzgEUoWtJTCkRkrZvVfyyc9/vjRq75Ik7cOnNhjVVkqP2C6ktY1MiCMcqJPjG0
C7jYS4bZZu3CQTqpg9UkUHPFefjjRq0xdKLWmQFrrCJD7e3in3SsrB7zvXah0UN0jyQ0Z1p7JEk5
KrhXwqU/Fg/kTDTBG+CWG0T9BgrMN/A66m/OEDvrT4Tg2jQyRD+Qi97u5oFDcLib7J5cVA56Bmol
ynSgKT0S9AnS16JpD14euWE8m1oo9QbgZ7vI0Hu6/LhkQFDV23o+8PbCfEXY8twzIf7VTX8KQYZz
IbPIHaYUIZhEJcO8vXKjaJsrJC93ldmm0YH5lQGnVyzIq1v+m40l6K0mHdEBT/stl07oZHUF1j4f
RSJ+JnSkQynQ3mKfLoc51wWt410GIux4h8iAfrapyGG7ImbrpyC0+7H+GY0olZDWTslcLYled+Tz
nzwq4M8LiwI2WU4kr+uATNag74xeFyGcUXAq1ar19soNrW1ufZHe/de2jQzN682iWi5DpwCYvkbd
ryRKdMyVRqcEMRkalg63JQWkj0NuDE+WCr7Lm+7JKjLgfmJIIsCdNtyDBmOz7YVK5YjAZEMA1QVC
GgxhOzE5BW0ZmWHUfPYhkPwX/HPD2vVGg1DuepPIQJer/MeHyNklJEjJnboqwRQPc8YsJshfUNtA
JEPpjXr65AbXNFaAXkrYmWaRQfisWv66a5ZKiGXKJAE2U6n7oh6UtDkYrE9oNfwB/SAk9tQy7XfH
DdzRTmF2eas92kQG2LvdgvvOtrr6Re49YZFjxANk7LryJF3ZVpwCwV5aJ3JJ48FIbOn8DvDLDaF+
A4Vlp3SltosMzxfrzWL16S6sagIhJ+qjBJa1vBpBpQUldXtSe1x6pEgl4ttqEfq55EbRsFUAXl6M
hl1kAD5bb27rGCTkWgRAJi9ArsjHjtZsuuzJKDBXE/TYTWk7az67yZr7uOQG0Pg6gwA07CID8Dn6
ebfVcjdvfsQQx2A2QhOIuj07qszwUwzucsRoYThQVD3IEiTg2Hz2AUA/l9wAGrYKwBeb9WpxqO9Y
fxHu0/k3iAy9FwwtCIqcXGBQPUQPXRo6tWA68rEimscUMmRIHcXGfnfcqB3tLFyePOrbM+uvHhlg
28cvNvNv1UrITs1TH2LFgRtqlKK27RYdzcjTZCkXU5YlZDZVaPxf3m658VP2g3BUtpHhSffVZwpI
V8/mFHQOhaQQcHICyrQxtkaXDD7iJAn8KGjcSCHWmfPmsw8bqK9TbjAtawXlpTjQsosMxg/riixq
eEY+jG6hF07op2gdg/mIfA2dobCk0ColrFcURE+f3CCaxgrDy9uqaRgZiDfIBS1Wv31D/uDxi0Ul
5eXA0s6yLKn9TzK0RkQTUUcW8BFzUcd3dxf+C/65we16o0FAd71JZKC/h3t69RDUOdJrKVWuMep6
LflLehCnEOeIIiHuwA8v1dL1dcoNr2WtML20AVt2kcGIZsmy+sYuvF3uF9vmOAt0lKJyOZumaJcw
11jkuq1iJbQrLk38haQAJEl1MxrglxtM/QYKz8ubsTaODtTV7Wbx5fF/3q7pmfo4D5yyYzfOKT7T
1sbZmbdjFf6NPn2UMY95guapOlySbjgdhjjXBa/jXQZi7HiHyICWBrTvc25QzU8cYuES0qTUOtCr
mcHZaufSRV1augS4Ok1k2nLz2Qd4/Vxyg2rYKig787CGSWTYvdtBuL663qyrT80vGAY9dKNJ8yDC
Xzdx6Hx6WrDnsjjRmM5oh8ubzz6g5+uUGz/LWiHYw122TCNDErmkZfV5HViBGKEMispIJcKIJZBR
pyc94gzCpZOROVEpVUkbRi+P3BieTRWAPSfm6TeIDLy/zXfhB2EQeqaIfNPPL31U9hIk/KRGSV4I
mfeDvLSNnY9DbuhOloOQO1nFBtxmcf/VINs9CPeDOXkUqpg5My2oW+k1CO0D/kcKFyudELUoHIf7
1wFrxxsNQ7njTSID/WW1gFjZ/NBhzkswZkrpODsRYa0wJZeKJfEoT4Fj6J6HP25QG8NBIDZGMYK2
uV1vvgYHjnV51OVrtWeRJeKaiuwU6XeS8CpTUP+U/T5dAO9oPBzAo2FkINazOr+s16ExLOAzkyCA
mEPUwW3UWnzsqkgLy2GakibQU7r9XHJDaNgOQtCwiw1A+iNvH+Cqg8r3jBtNhsJNPVHWApCpwSzD
qVxRhc2saK51TNDrUgeA568zDMCzXWQAvlivFzCwXoUWTaFxnMXH8mOynuht6G5l5AA4+cYpLKx0
xsz1ZhM/RIzeXrlhtM0Vkj0xo20bGZpvqs/bh1BwSOgOYQofvefURFIdNiLkPoHkmjKDKIPqo66s
nj65kTSNFY6XQ0fTMDIQXyyWf1RShqbTJ+y1tBbezyAbTxJk+5SUkchpAiBMZG6mOYPANJXO3y03
lvp7KTwP67Kzn1lbRwbq28UtSghf+N9mpwsRZ5A0JzEHBTmpJ6/LUWidlBCUod4hCIHcAAodiprl
6ZMbTdNYIXl5ZZqGkYH4y5LBfEfaWUh6CBRkcqvML5GddGyDmI3otURYDGrdmHixNeLU0yc3iKax
BrGqDvIr1r/DrzNtIsPv7XpHWSM4jUBOPujJwkRmpLdagkBKlA83MuOqwwua5X+46Ph55AbPsLUw
6uPaGXaR4Yc6wu3dGsJd8yOG2UMRSGXQDAkbxHP07aYgsUoSh6ssg8COYo6mxICfS24ADVsFYM9Z
aBhGhqCoIkhsdvXDh5s/hUSR+iIcVrgBKFXVgsVqGUL/yLn3ICswntHtqu42jVsXPXKDeDZVGPad
gocf4tFVZAhSU6tWAuFD9ClTf6IjR0J/UfmzY8ZyRAMzgzGZUDtlnyV/06B1qjJ6O+aGsvXVFKLS
G9cl99GyjQ3W5aJ6kN4PZvJxAT0Q7FqHo6xHGuxo7QHzmoFn7q3v/HzqANMwVjheXpnmp0YGIjIX
G5nDEHwCH3FGgSDLjMw4N1AUXNTuygk6oZzFfEWCjEwXrfzdckOp7AehqWwjA/TNYsuFtTeZOVAP
QtIAtPKg90Ghn2nfdoIcPQg6CwCbWcUIRiAPb++znj65oTSNFY49dx7TMjIUhcr5TYQEgzaJSOyP
ZjFVYtacqGOpNQnNg6nhqEUelVtsFD19cqNoGisUL++tpmFsIM5vD3z0sNGH3FsLeDfgCM+8LUvN
CqSNeTpjFkdCDKIEzt57OtUBo2k9DEfTMjogpZeA8e7NgggRRCKiRPMOSbgSCqtDGpLrzZQWSlgB
zAdrqYu/F62uXpe6QDzZDoTwZBcbgGtyOMFX4RReHG2sDIgmA9duBclQ9uQFh2EbquL43sOhDvAa
SwVdJzP19FGRYXYUvNxe/W2zXgdN36RI0jFoNuVGQ5GKjVIdgzS4EmDMkE2SwkahCo0D/HIjqN9A
AdlTbNTWkaF6aC/7voYwHngzJbwXmV0C/Zy4UEHKgSgyVxAeSYvXs97NqNHXKTeelrUC8/LdxrKM
DUhCDBoXQsuwcEVF/ghyOGvvqO1vl6dyOvDoc54xCDUni948RIeEzgdPpzqANK2HAWlaRgbk9Xqz
rUKLzkHRoB4sUv+kaFQOJxOIKT+yA3ORJZejNlgfh9wAniw1eF2FqZNBZJi9WFfb5snvvIuqEQZ9
UwkuzDJoKRVLt8vVgei83W2qKniFWoayMGGVKWVZbucayhHdPgVNezAuRWdLCzgPc839HDneQz1R
l9owHdaRPV6/VKvluvf5stVDL8qJJoBGjo9g5ljztI5n0vSSVTr3aKpSS787bhiPdgq6zglYx5dH
hpXkR65ezedbof+8nweXoSBNxDR4Ju1MZC+3cCtGBVcu+vPG0PGYx6N1fIa55sbQ8R4Kz0tL0WEd
Gbw3++V2F3YpEvegjsbG6hiumzNInqwEHXlyQosid/PZhwtWvztuGI92CroPXefy8eWRYfW3gwps
84t1HsyDNk6hMzOAjltSm9ecjQhrRNaHAvWEWrUkdM24xschN14nS1/ETgaRYfZKSHZLGYkIv8Bj
jPUDXqp+Zph9tf8jbJqKkzcTBgNdftBs9WWKq3hKPIWuMLx4CbnUA+TnkvsRMmx9HyLDJLLH6Oe7
9TI0cDIblOQUI50cHDG6GIBtRrajlnvWuPW70wHa0dAbsePrI4PrWXX1dr0ihuHOFxY2mhjok0Zl
rTiEtnbwwrAuKbylTEEfF/CL9PS7AX658dNvoHDsTBJru8jwRL1g9enLHZmMoHclKm2URIscfQJp
UlBtYUSiOeNhy/GYlkwJX1Tzu69TbiQtawXjpSuvZRcZjD//vtv+E767MBjmt8xCaK4zIa5S2Qg2
Jkowp6WpYhlmCBUi8cxxSeUtZeGaVynbNe6tzZ+drrkhdbyHAvavDIDYujnUDuPI0L2mgLqsHr+m
cjnfX/z5BpNT0Dggt09KuMkIWTljquRcjblAp80EIhNZf7fcqCp7hWgPRUUZR4Zo/eWq1Tc41iHx
ZKWKJheqa3AcDt2aBp7lSDQvmZ7Oiwh7Wpojvk650bSsFZbPGDC+u6NuZf07/Q2WUWQYimonmaP1
16sP67DSMQn6liJJIYEpIj8qj5sjocfwWS5BTCupKRDNI3TINAzwy42kfgMLtGaOUGfvmLaODdV1
9aXnjBq8ydIZRuU0P9IddCqQhBJd8iL3ROGHbkGFZr8/HSgeDQeid7SKDrXfQkvQMoCWMJIMLvO2
j0KVxl6KkDCrkwwuJCRJ5BaKLHa97neoC7ej5VDgjmaRISeJ5moT+iBMRyTdoU7DJDrMureurOWI
P3AAkiSQJA6XG3vNefrkxs80VhB2HoOmTWT4vYQD/3kzn//a/ITOa/3ALXM8gkkLde8wpULrU5bI
G8qdVJpXUNXPJyqH4+eSGz3DVoHXWf0yTCLDjk1qF/qso2cBnXyYRHKUje2uomKEajfVE5nhlE1E
4bt5aI43l35/3Kg1X0RBVt8uH3ffVI4fFxlqz6p9cHY7kNE7RB2y7hGyaX3FaEJYj4zaLCvoiwZb
GzUPf9yoNYbDUGusIkPt73KtnDe/XIhNkmAPzRd0lep8aN3tbFxQJmTgSJZSf4ZQhMpdqjZJD3/c
qDWGCrULQ2Iai8gQe14JvSskYpSUCqY5U/V3kwIybiSwukh0c+ts6fJ6+ONGrDFUiPXsjo1VbKgt
Vg/Sts4SkpJx6ZTklUAdufsJiZV6iEzz0ByOtedeLnVgd7YdCN/ZMDIEX1TVZrfZi0zkR1IszW8Z
YsskpiMMB6Ojbqt90FFjmhCkE4ozpaIk9akoHEMcc6PZeodhmLbMY0N2vSCPHRZQ6I7cSFDeQYBQ
NyQwe5I2E9QJM9HTkjbM5rMPC/NFvz8dOB4NB8J3tIoNNRm71fxwnavwAekdzHK4p+bc68JAdhBS
MRzFR3aHlR8oRjRW0y6PhIX0WTPju/nsw3Pj45D7wTlZDntyTmaRPToSGtM/1vx6nQ/PIOTo+csY
gJjIaau740EuSxhbMSnR7ZY50CrC9HHIjdzJchhyJ7PIkNs+vuEUXlPg+LjefroLiyCa+BBfCSip
PiIyotZeRk4Vgg4D2+tJiiofztA7f8/cULbfYhimbfvIwL2p9kwuDdoZKDcr2TMhdkwL8gSctEYw
ytQnKARMX4c+C6uuPqfNSrKPQ24sT5bDIDyZxYbcYvltTjH1Y/DOkVxqGUkiBKtWZzwqFchylbRa
F7QbcNtS9ygmTvh51YGhZT4QSMs2MjRf0p5b1485JgPvsAjk1bxmKR+LuKi1GMf0jJA4ot5IQ1Br
CrS3V240bfNhaNq2kaH5igEq0krybrHaXd3siV13gUGteeykjpgOrRt1SdLKBEWJa5nwLboIzWcf
rqxDnXNj63yXYRA73yIypN+spWZ5t96HBpgFyVDTifRj1/MOjFUrBFgS9IlIy3KAMpnNBtjTJzeu
pvEwOE3L2FDcbpufMFBgAmoEJQ37Sm26BaUvKmKIBNO+29ImfdPjTAduYjUQMDGJDKm3+09f70Lf
V6maIFcxFh5yi6CcjwpRc4akfLiujtVu6uOQG7GT5TDUTmaRIfdufR962AFFFOqURZLLghIVGbXO
RKBbxLi4rDqo5T4OuZE7WQ5D7mQWHXIrucxcb6r959BVMEazo8BFXywUnLYiHrO9IXXMEHii+6rF
EXjHldnTry4c7TcYCqdtHRuqIigrVZXguyklS/Kp5/DeurqIWhfXVhg9KAMTRjbn7uFu+s7TqQ48
TeuBYJqmkSH5XobGLgMHjulIRqQlZxUZtbciik/pjNspIuwkWG0Y/Txyg2jYOiG8WS8P39X6KwRy
wzAyAH9e1M2zzW8Y5goqB2MKt0o6IKH6a/hm9Hlk7L0cjsSKamC3j0Nu9E6WFjq9TPGTWWTI/TJf
fqlWDyH8S/aUwA+lUY69Wp/F2EURxy/giCNfydoTjp1aft5euTG0zYcBadtGhuYz5mreI+MUOh1O
7ZDOqZIZsi0ocxh1SEUci9IFt9VmFzgciH4uuXE0bIeBaBhGhqBotyAjFlhKiYZGoRXAIBeCQWsr
LWW+CPy7BE4Qmms2gF4eufE7mw6D72wXG3pr9tKHkMNjugj5UEZs1yUNO0zMYSJniDlLrVi6V7Xu
NtKfXk51YGhaD4TRNI0MyQ97qfYHzolKRpRLDcMoII2rYD8fleTUxhLrz+ieauVEfRxyI3iyHIbe
ySwy5K6rKjjVlZa3bJYy+T6l1tQaLwI3WcaKMnyEmjB3Vnv/9PDHjVtjqGDr7N1oXh8ZXq8rFtp3
4Uk2v1uY8EHaFKney4AJSg26hk9BkRq+KP/CYm7Jo3v65MbNNPbFzrSJDL9jj+wPL/+9uknXm/1q
u93fh3yIaN2iNTknFQR7Di4BQaYVxNCxJQO/iV9m9Yyv5rMPN18vj9yP0NnU9wE6W0T2+NTSW6vH
z6rlr6EzQMlIiAPsy6TRJXKx4ePaxG1XWpWZyl4r1NrwDXHMjWLrHRSYl2WhW9aRAfsSoY+Pwak9
jJjlfyZMZyexN9FkECpcwI2sEskHGFqqrOzlkRvKs6nCsKfx5GwXGXovqtWq+tqsiDAnMnNlpF0S
iOhGV0IQ9KDTrEC3EAp0FMKyqUroefjjRq4xVLh13qKa10eG1w0XqMB5n/GI6xHDEdFgmcJsbTGv
6D2hi3JMa3o+ZoiXAszHITdiJ0tfyE4GkWH2N0SuULjq70cYQCkHNJmECBeOQKSl1Uu3eZkxq5Ry
JHgyVlZxAbw8cqN2NvWF7WwRGW5/Z+bB/NOXavOY3X93u94E3SeRmyMPx+BDBB3aJeV8VA+4RKaM
KWwlVxfdCjvMNzeWri+oUL18d3G9QWQgv3+AiLTISPugjwM1rtbpsIIJcj/0ElCPRAMCXXu1nfa7
44byaKfQ6zz9ji+PDCsRPt9tFp/ugqYQ2EppAEDAk7RrO+1Ddw7d6HTRwoCjR4BNtbksHUmqfj65
UTO/kC90pk1s+LHWZKhY8wuGuG7K7YVaBuoqFIlb00egGMOoypAcQNdTpHXVNvrKx6MO7E6m3sid
LCLD7Rj8VP+Pui/bjRtZovyVRj/NAEMP9wWYO8BNbrVqty37hZBlObkk9z2/fg5lqV1FlWwJqB6g
gIbQMhWsLB5GZsSJDR2Pjpy8MU0aRdaihRHAU9K/gdK3nc1S+QD6Dq3GUNWMHRX03oxyfce6DmM4
v8EMyVc71s/lTgzPK0yVO351KlJwMBkPCf2PA/KgaDtIwu1DAsCkotDDydGY7aJvWtFhDH+JztB7
9fD7JXFiuF1HafHAjt13DDsoDBF4Eo8t4x63yH3kEKvCFAl0lRMx3lCd6eAb13QYu13ht6K3K3Ni
+G0foscB8c3d92MegahjxNzQJ0/vRfd4zG1RJXSMg68x9WpBb7nnz34yYN64qMMI7n2lGYRPu2R1
9+0ug8W2dxVpcHuiJ4Yk0j+j7K//sfmfz8/yVVPmX+wxcIHG1FNe8WQR/nEd7+AWkK2OaQNIFEH+
K8Yozoa5YyvH/m3Cb/3ZpVCamVRvXtXhF2pffO+d+c/fr27p+1In9jJ9Qi7QUQEUPyCRaxrPjg7o
aDkw9YTZ2dFBDuH8xY6AJAQNhT/TMNvdwuY/L+cwck9yb4Xs6c9PDauHrLobnx/Yq1r/Lm3TYP+i
7AOlcnBBX2obaDwUFqiITyKMNW+JhpEWf1rPK2g9Cb4Zrqe/PzG87PboSXZQLVVCBtZjkuRMtzS0
Y0KbD5Q8Tr2wQQHNrKU/L+cwWk9yM7D+cMA+CZ0YYp/gnDxk3488226iCTDyyELA8EDtHM40+C4g
YxH+QA+PFy1Y3rimw9jtCs8AfPU825U5NfweM80fZ2zd/e/vf/kP7Z/7Ef6LRtLmgY31kQ1uGaMQ
xellQVRMnvqH7J2vSHoHZ6+iE7CCP3o5ZutNKzr8Kv0Snb1IHnvo8sPVJr9kTuxFWkwDfv66u8v+
wuim49u4yODTJbTSQn/YFzkjMJGmHm1TO72nsdS7BtL7FnYYyQP3mEH66t5wQPTEkL15GFmU0eMS
wZjFNU18wZxgNM9D51+cvDtGL6qjZeRuohIMXUZgb82z39+2pMNY7sjOMPx99GxH7sQA3Nxl9QTg
0Yv5kMo18YTPCe6zXtwIik6VRBgUg+A28kfmLOLbl3UYyJn8u8CcyZ4aoA/t92MPE5ahiUj1EcHq
W48ZCDvqCINrIhRRW4tUaiR5TVlCu1vs5s/reQXCJ8EZdq9ups8fdGJ4Tcchzdv++akdxxGFk2li
uiwsFwM5d/PyoSlLSEfRAg5GDckJs8D1m1Z0GLNfom9F7ZfEieF2hS52DwxZsH9tQQUfvZ8dOp5N
ZP3PUtkp6WdP5TCP/bGDFlK5AORkte6q3PuWdhjJA/eYQfoHl/XADU4NYbiv2EqPa9tIH6aivola
QAcRCUmVe8g+ZnupgBTFf2gGje10huyblvQKor9kZ0i+uqVO4bWnJ3Bi2F3foz9W/4As9Tb6N2Ld
aNqDGWgqzj0VjUSxge6oJ6Z74yREGjtcDhkTgMQZK/vOtR1G89BNZrC+GvM+JHti+P73bgqXLNqM
HzUXU8HYiqncDz7jY6eQuXYa6PmD/AVQAbqqiTNG8K1rOgzonvQMyVcnN+0JnRiEJEcfmEo4/57n
1VHziORJ/xQLdABYwhclBzqq35Fnq4oYNoNuI6iS399i376swzjO5N+K5EzsxLCEFfQ5Z0c2guQP
yFPXQL/paDvxc0zazi47jRNFGpiJHBTZANT6rNf225Z0GMMd2bfityNyYth9juLvD0fvkyZ/kOBg
gMJ5DHW9zJ1F6bsMdgfp0I/tQmdH5BvXdBi9XeEZfD9t1tfb+ew8ihND8QbGDloyHTmpDx2ZJBnU
OIol4d7PB1zoH3Rsr1OGAYatgY4zZwfiG9d0GMVd4RmK591j7s1jzfjeJaSi7IqdGISPnXv/i0nF
eRYdNYkAWUXoRYHtEuFnxJ9fBjpN0AVIi0ZlLI7FeVnQ25d1GMiZ/B5gf2zSNBM+MUQ3E7Pao6ry
+7ONcRx2B04FSvLw43CN82NeJhocAHD8nBUMvXFNh7HcFZ4B6WOY+DOLvHcJSrkrdmIQ2thSEcPO
s/sjN/h5zJJGdeXEnL6MO2KEyDSbAkwA+mo/Nh7ZJXjeuqjDIO5J70H1R3XcEz0xJLcTmXH0FBKM
GkV0EWScDM9Q3k/PQqTKQsmlhAo+DKeYeuI/bwNP+ZpvWdFhDH99mfcB+EvuxND7L5t6MAt2eHd3
1IYRGHaPNmk4+hT0t0PVCQi3HSdD/YArOvZa9L6bEvHUWcbtm1d1GMV98fchuS97Ymg+diA5ui4q
KGlWYepgU33R9A7Df5HoBRsVc7dQsfeiZ9qbVnQYxV+i70Pwl9ypocdQAv3nVKB3ZU4iaRI1lira
thwq3INz8ViJiSmXKF2Y4lm7xyH583peQe5J8J24PUmdGGo3YwZLlOXPz+4YpqjyAa1c0SgbbNvP
4O/e7gn/EAWXqBRCEBJjJeAmPn/2z/PvTSs6jNwv0Rl2r1KlvyRODLfnrjJIpWzCo7Ld8geMA0YI
A/+hp/J8XLqO1Lip3fLE4CDIMe+3/I5lHYZwfoO3AjmXOzE4F/mPvzpkwv0kKp4V4hjKiLQpBSk1
gAwMNxz9/bQpwGnqJrreISvnsZx9Zoy+Y12H8ZzfYIbn70ibueiJQTq5vlVeCFMiwHH3V1inMnIA
kK2BHfZABx6MmoRziJo+tCd4mQn3jnUdhnR+gxmkf8gAmEufGKpOlCUPT33ff1obx1FSBVspJhKg
mH2qct/3N4wp/gi4Ye5gEhNyBGYn5hvXdBjNXeEZkr9Tzl2xE4Pw80PdsCNT4o95jVNsHynHJjI5
9kPE6gfMYUeIGHFH81Cd+5tWdBi+X6Iz8H6fmvpL7MTAg3v0r+gfqnnQUhtMt6iAX9vXP1isGNyL
orqp6TZ4nVlM8Y1LOozfrvAMwWmnfI073RU7MQTXd3d0StMgFXIc64ej8jYwdqaWgUjC+Fnsvp8h
h9bM2FrR58wQUcHxkrd518oOw/nyFjNQf6+WL8VPDNzp6xXs2OXKFtJSoZ+YsXWw37aIElcEPdDZ
FWwOdt5dFuBNCzqM5S/Rd2H4S+zEsDtn3+/Sb83z8zuGXaN8mGKICFYgq/+xPc8eEwC7ZjoqUY6H
QLEmq9NAg13s3rKgw9D9IzlDzq8QRf1ZmLJ3BdGof0RODDWSf3+g1V0HGvzq4aE99swJdLGDyQLF
U1C+fMCwAbWKwkt0fUG3M/QY2QfwvWs7DObBu+zB95+/J6UTXs3gOHiHE8PZjeJpPrqwvasAd3Pc
/OOpoQCapCFvHAMoXuQfo8kWqjimaelIYFWQ5QjzaFdP37e0wyAfuMcM4lfzkQ+Inhi2PkJ+Dw/C
5G+heXaSPByV0JPQI02XdczfQrEODtB9Bkj9gDkWKjrno+wKUcl5nsc7l3YY3EM3maH7ewU+dIMT
w3iNkU7FQ4YRCf9C5sc00gnNCDRUfSA/YO+QxYxm5EGi6gdhFBmvgTXzXt6xrsPgzm/wLmDnwicG
KvI7vWqsk6l+uQIV/7wvHsN2QsIy3E4Nlu3P0eowjnZi0GhEgeJz9K1U0AdGglc625MfVxZhgspf
2z8Ouz2M64s7zID1Ktz+J4+ydwW21AvRE4N1m2fNj2fX+3gsH0gimFLGFP2SVPWxL88OovoHCWwt
rsMaRmXli7zJty7qMJp70nt4/efv3xENe3InBuN/Gcykuz/q5L/YnOJTFP8I0RX0IZsU5bj7wyPl
iL61sM0P+FYaYrDTO2QiS0WDiT7njN+1ssOv1MtbzN6rj0318NjLd+/fsT+8lDyxN2uRPyT1fYj6
huMf5igPQw0KEsMeO4/MiWRVRFN4RAJQXI243XTW71ri71jXYUznN9hD7k9u1lz41EB9aP5a5PTo
PXCVD8q038P4lpTHCQx7B/kUUIfdhng6+uMqL9s3Lt66qlcA3ROfwfkbOmT/Y08MySm6gThBf1c1
CL4+q8gxjDIQWshIUsBWHSKY9Q9ICkRVy0QxP7c73lXPd6zrMJrzG7wdz7nkiSG6zVFx/W+coahR
kTBXCiFztJR5McoRSWWICIF5RsQA+RHPb9Jzou7b1nQYyr1vNMPx987wnuT/bxxfN5bqx+9JH3Ln
rrlzsyZqxsv2oRqvHuqWNb+/+oro09l2WHF/Ktby+3/+FtCoFE1/wP6Lf//1v3fvtXc4uhVGKv+T
6PZC8AGzB/7zN7guTIcE6KA0pzKJiZPusZ1MVzS0lNLQHBUFiBIGyuF1yPKqCXFJxhaPmlELmTRT
64xpsmSdt0+XphFX1jTBTMI2D/bleYEXORtpnv3zZJ5+/ytr04s8ypr6P3+b8OqKn382rXfq1oqu
OBOdjjjlVMiKL1zc312B08ZfS/9Ls7jYWVJkkUjpFnXYbIJU8pu6HL/QTCmdNG+iq14x7xXxrGpT
6oQK/1jJaeHorHSVrApJoiSLWixFh+Kj7CCL9JIUglYT3rPylpppRxqrdkWxLkgfxiIZLT54vZTh
d6qQSo2cNFCXZlqQNKSkr4aV0aeab/ZqSBrJJLwzb8xBuVC5cidlt4Fe37B++KpyLi6KVpUCgrGp
jhi1Imnzs65XV6V2X/f9Im610BlrLDaJHLEcfgTl2JFeV1xDKb+LAj5Ny4f7PtZIl//oi9BOi/ZT
lkU+y1uXs9ER6CB6sRGtirJ2ky4mZpdeGaKe2K1RXPYKr0mjZjHRM6knwWhcqZG2iKM4JVRnpAhz
lxdhRqgsrzIeJ97j2/akEXto3ufFWEU0fHrt//n1/97kKf77P5PMr3/c/xXvw9MtJ0Xa++WFVj2/
SgdV7pWL71QqVUS2yetKtUDy6FNE5aVCPso+69Xk00KtJByd8IGtHb1CgyCcmQi7o831z4TDZ71S
PuD3J0r6cXjAs1ZNgSXMfUD9moUJSZgQ+h6tQqhpplbIVzVlfABoUIT5EUvcVyu1HqshF7uAtOxa
ygnlxNRIHtlNQJLCFu9ahhfdU/nSMhZCS4pNk5Mksg2L6BoRNUIzHzJGRxLujwlRNpz6UkTar/2V
/qPqBl+ySC0uGqkkY2wPmW1tBKI4sptnDu8I49eJLBCTEeuzsqDc5p7maR0JVnJ7NTLCI1LqhHW2
ktrjJ90qbPlH1pE4uBP5MjWc/FMlkxQfb92qpS0Hhd0qKyt0ItOhg8MaV+fndd44plnYihfakZv6
Uugpya1QrXOfOQIZuZ1Xn6Kr1rSTs4x/lpzEDT3LVSrbdFI7dJhTXLBUJaavrlRf9pUgt61rtpQ8
Yxz8Yqn6pTvEnS0sBs/0Q9WOSjsOtoVil64VknFlXlabkbvFjaK5guWjeMZpNtxT/Uyxdb93CwPa
2RHTxG+632a2XNpaQGKoa3edSI0bDtRpTX5VprKrprivMjhSRzRrybNPuXLZ5wHRMpFwLSTqjdwu
vG1OAv9rTvTVNj2r7wTmhaknMpLr2AL8VlzIqWNUjkX4eK33d0NHQvV2wDJ/yB/zxpOpjQ2zvWLj
Wsi6izwoiN4WXqG5RnkTJIv+qurI2KqOoCeEjWdsM7ptpjt9Qkaxd8aPXbvWS3tor1N+oy0GSVgH
w5le4aFuRDwqXua+mshunzXXo3CptaXbsisW241BjMqmoUIUy7FqUn+RJcJSXxgIpyRrSGJcVIVT
ZSRZDetiUXsS+yFsO1cP3TCy841+nUWfA9kOGlvfJFu6SqNonVwGF/oXXRTdUfIiYaFyausV3reP
1tg4Lc3dLl/FppdYmU3bwIbqOY3ksnrNzS/40ODectPsKvqauKZC2vN4sMdsGev2oNzkwpYGHxtL
s/uuJ03bbIT8h2UVpC7O0xtWfq+TjWE4imkb2FvFc95e5RolycVAbxlbMGWw29RO0q9BkJCwjkmM
by1d5Pw6Kr+kQkJwwLpSZXpNaYu3pkRai7D1UEW2pJFmJN1Iwt4JuuQ85ItR8FiyUKulMrqS5hWy
X3Ov7uyi8cRacPmn/EYZSSsp61GxVepKhV2MNjNIqRBtcKvApaY/WmSwaZkRTd1Ww8Z0hsuMyJ5M
zG+yOLjhqipxHHlJ5Omq30je98xwk9bTFCcfHfFrT4lwE5b4FFsuVmg16uuSS4tVqywYXSiZnQa2
pZbOOm0/N5ls1xdsIHn8JbIVV8SpuNXKK8PIiRJt0y/0i+ioEQlZzYhK1zTRtqboRtlZUpGIf+Qx
kTLbHJ0w+CHINyLzOi1amdgaBidOoUSravSa8ErlizzzrdbuQqi87o7iqg9vNNELBDvgH8t4oZee
1C51PJXSi3PCqoWakOAh0S0YBLZ4NYiCzaNvYW9LMUm+mLKT3xTb3nIM80eTbfJgrcqLpt2Koefw
3KPqMsgWhXqh6EumnIkbLbJ5QrTYlepznk03seTErjvJy7TSiSKJVAKJSj9viB7bsBBCKBa1g3yh
jKtqIKGf5k7bUBIUvtLeCB02rcZPLYf1RCt6Rw2BrOk0TCdjtdabmrAAVol1Hou1o24GGDB9Sk7/
WN/zCp69lsmClAykRL1+mj+Or97NjfxH5ucpbqAH5xSOQCschIRhfuJuP61jkBxIjMMBj/ZkGI0G
0vGXdax80KYrEPynmu75HEfgeZrIbj0Pp1TfdY5Px/SudYxjHOkI8AZkcC3oZgczfNc6lkxeD2NS
WaTtlMGTxMwkEhOvhDaJ3dJi20xqrUU2qjBSE54RPY8bN9d5uOzFWLNp+tClbW7TrjY3tZlgP4hK
nE1i59OstnzK2tDLaRG4oyGYdll5cVJ356wIfCnuqmVflZZfq43m1BW7kEp5KUnBNunafJ2FA7YC
rTOhVTERJEnwhVh40IU6usA0+mFLWe4FuVHaSRCNq3gwm02llDAvKnHNWZD7Bo0ShzdydaNrvS3o
VkVijRmrIR5U0kdaCGZLJVYhdnas4UBjvHN33oQDvod04OlqoBxRsQquClV1M99DVEezVMzKJCOd
TAFJcLNcG50hL6WrorUH+FPQ3dJtTIHbahPfylrbwqCHESWyvFrUsXJnSWwr5/2nwciGP6xvau0y
R38KYcu6pk3lRVMH2F30R7XM06ofTdJbn7WyClehRs+DSlLX7UBXDaUZMS2ce1rcqKQpG+xgSaH6
XKfXrVlsLLOvnZp2wcqI63yt3QpRdVmoVN4wE3szbcVNYpW3Y0SZ0xgT3lFr+UWRfNWLunODRD9/
fAPSjm94yTOvbYbO53LxRQzF5WAUrTs2Zbri7QWlkUcLxhdDH3JPMMpx3VXSolGSkdSp3J3JsaKQ
PO082unsWtNDyQ6LiBTa2FxylYtELKIfatdgsKVW9XYYK9sAGY/naS9WhNVEo1a3kAI5cUJuADAj
gUXZN8Hq8QXJUt7Zv385pu6784evo4bk0YhGLyx1AmfHMc2oIXZGUgYE9Z1OoQXXRWKypU5xho/p
sO5QmkKUWrcWksg9IwgFj5bjTRobnxQtVT2rSAu3jtPU7vQ48jW1wumQDsZSibPPlsF1p84jyRv5
Msz5cNabVqwTxaSdl4GJc5W6J0klVG7VJZ0rCpLi6Lz5Tg2J+3nLJTs3e4kIUWTY3Ej8tAnsUAyz
C5SFLvVorJZWlOVnjWqNyyBoKYy6hJOR5bUfqWnijH3bQanLfFtRufStqn0Ihyje5rIabRNOv6ht
qftC3txTK6v9IuB0m00/dApTRi0HuKiZ0kNa0knB6dJqZXlR1RL16jSFicWMj6HOrYVuDbIfaCyF
3UBhcWVi9AegAMgLpHQMqAQXgejQ1O0KW/guUr2idkxqMoXUedh7FJa6UeexpzXxRRsqFaks+O5d
99mi+Zk4SgZRep4SIza3SPIz3DENOWnrqvbEfhw9tfkmW6Vf5HpxFgxDTQq5q9ycV7otxEXoUkFp
1oA5JmPN4MmwOl0W2J3syhKqZYeSCC+R8tKvLVG4ZWK57uNBWaPHf0UMLSiWZhT3fpRY7TpIhBtT
rTP8T73S+4rZZVk1RLBgpURwD+KWD7bCs8QbxF52k2SoHDO/iUR5gUI2ZRkGbl3Qcc213s3SpFrI
I3bmNnZ1ycpgVyRnuZHcJtbQOqbYVguuNYtGNX8IRduTgkrSUoqGgQSpHnl5Jt2PYmU6qtF9yzUh
IlXAeyKauUGy4AwcRuwUhXqvaC3MpqrvbC2uqWuN9DLIZXMTi+M6NQLSM21wWssEW1FrlUvzgTlW
10owW5seFu1ouREVGpLqbFjUdWM6hVALdi3Xltu1sO0M1gwXPNniJR88raILU+jUK94oV3mufKOh
cJOEuEJ14TMy+QwPnwBfbEzZIqnD2EHrF3hncRYvO7EsSDgkX6JaCddaoXtWrSZuIsCNq3JJtyOK
z8zkql5pgfwlkYPALqPhoaxqWH8Cg+IGrq7F3HlcplUK5iZJv3A56P2xMR/EIukWbWX4bRGUK7nk
KtxlRkkn3UoGhd0nl+BzQqdXtJI0Wi9ux7AyVkqr2VxoXTb013otnIdKtGg7M7umOvWYb2VZ+6WK
omKpZAJhDHSVkrJ1X7QUG4ZV+CncE7EpMruxGssO1YauS1G4yRtN8fNeZx7rdMWhUSeejdi/bBqI
y96QVqWkja5aJiWJWRjBvFVz8AHBd9ayTdeEom+W+SJplI3ewCMpwuQWxMKZ2nESgJzrxLy2426J
QXnydauVrV1bRmhrZnYXj8qFyVhFajm3m1Go7FCX23UWLGS1Ns6L7kZqw8arw+CW6929GsiR1yhk
yDrdHwaNOkW3ZI2ku01JutLISKGYLWl7JXNMnqwDKw8XY9BctFamE6pKbiuM4rIoymwd/UhzqVh2
lvUJLSw9lZnJYsjYfatan5MRTo+lxkRTVtl4F0dGbgeWeSPU1RlTxvCnzfyztvuALfF4HOxaaii3
QOto5BKithtcqj6zJQqdRgOMB2qHJYvWWmXanaXwVWGEqd3WlrXMGuum5WW6bpJcJNXYQ0UMaytk
RrJsCx3nakm3ZRBJK7TiuGRZUa/DiKRW2G3GJrKx+/qwj7p10rbwjoJC9oYuMddMoV81qx7OYthe
DmxIaavEqWHL1JJtnaraqmGdBv6QLqMqla+M1LUag3m5KvYu523jdpOV1wzlwsKuTUJzM7TNQ6v1
7U+28NVHNMUe9k5UPCL0lZymGOiYNoEQxP4+nZkdeKq8C+0gxI5rAW+laCqCkeCgQhra2FqFU6mN
5WFhpaBq1Q50Rs49CnX26mgTD+23RtbueJSfyYIZ2JGqCY6RytvfH/0SmLsXC0U2C1KVkECKLpkz
u2tQhBxWhhza4mVQGaWbyJlwI8k4YVgOiqHN4n6jggKqhax2+rTP3bz7w/s0eRezNcAqBcUOYxmb
uSxPa9wxPzCOmcpC2wskrMplMyTdughUP7fGep1KWnhm5JdBknzMuirz1z+thxIbjKMVNDnPTDpC
uwXN1QNNWwtoAkqaONOcrlJbEH8AfNQzvpAUep4FtCY07QM7SXLLzzMrAHEcCqts+vH4f3jja18L
kq2YauJqnH50TS+uioHDpehEkNudAmIhHs67iAsrOYztUjXqcwUWJZHNsnFH6iSqBfuhMM4ZHuBK
qyOQZqZOxCGy/J5253o5OJrShte8Ad03Cqb/B1jRA2P+UNGObzL30dYWzd5Qwbb/UKveMLNIqPAw
uP4tbTqwT1Xq8X7oiZFnV0qWpaSDN9Iogte0XeMwPa2cUko+ly3IoSA0RLtMt0a/4lzPSJnCfBCG
ZCMlhembQ3g5BGwBzvDT1PTYNorwrhyykHDzJtBsA1GOj2qomcRIR4kMzAzBi11xE+xUMvYdqXvW
u5oTsqS3TaEwlggInydclUDSaXd6JcPo6qhJmki+LwyptUvkXJC8i1djb0VEYbTycDTbQa1JpNGt
VS5EzNX9eOgUQpPE0euS21avC3ZUJ4tGVGtHR0ilbrvYE+Lwk0r18yGNVl2q3CpFbBcyc2Uh90o1
viuSTF0bbeaZQVSTQB8MQoXqPuxaBZRfyYhQSbYKb4ro8gBXzsoIBwKubuD4yJHxB5NWvkafUn+k
2oomfUbyHsekqYp45oXSrVLBrwxRWJtW/aPWW7DBbdRizfUmtUqN1FpoOZUUJ3bAesCjaZFTg+cG
q9qFoD7D26G34EJkJCsGjWgmyBZZFGIHiaTM0RP4dlWOQ0rpXG7VHH5p17pVltmhFpM0LdKzPA1I
qAfSItF45bbJbcPN70yq71VNA+lZGuoqb/r1EHzSYxCXhdrJDg0uEHuzU3nU/YpZnd9KnKR5/gWL
NGyE1oRz677WsoWeaeKFAXMrTKiGFQC+IBoiVy9x/htGstK3aR3FtlVrYGM1mXS1cSnoGnPCSLlk
Fmg3icXWSgmFpZzU+kX0SRiVry1l6kJQh22oDF97rZZwljZnOEWuAMM3nEoMrKfl8kCNL4yKgxRk
WeoOGQJlNIrJ0JWSrQeqTKw0Ly5Vk33LxSzwigHPkadB70iBdRcYiAaomk91i8A6qpcZByC5mhZb
EK1bJoiUICQn4FQT11Eq8UWXUjCi2tKoWQ33OWebgevXolnc5EytPrcV/5yA1OfI9CLmaNKbMq6X
OctaN0o7EKJCxUgi89hmqbkVWgtkaFVrLowy0+L5Km+v0pjpXoI4rW0NqW4rmzIcgm3KzkrB7S3t
obMMCnMlsly1M7824B8IL8pmYt+5ko5LNhjwihDmdWjxCalLUCsWf26aQXERngntDOph80pALMJS
14rFwcKP9ZYKoYcTviJBq+JmPSjXrO8qR9YvCi6aV2qgI5ZhTBS4YF5RUz7jcOUcOfqulAFbZ3VW
ulSm1IaBWMUNkUf4vuGod05Gma9Qs3bMrhw8Meo3WsYdXRJ6okjShRzrVU+shIEB6krRa3sD/G9k
nPd9DipdjW+yQulJloUN4jfhIoEW2roqa6SQnDqWZCeJhcBNA+b2afFDFMAWWJzLeBWb4lJnhssS
rViWdYkgidzdFDCRWGrcDmN/g0iSta5NhC9SGX5pKa94KZSeJtDUUc1oxfv6OoxhCbNiLfS88BSr
/5YVJphNFdtkxb913BSICPuVtAm7DNOvIUIsbVUhHsER+IipQeSB6U6RqbmNrZjEtL4rGaN+AV87
pf2tJIzlxqyKZBW2uTOUEhETRSNJDwdPxRFka6wp3aoXEUKoFcRV8jInaVkMazmNGkfK5MxGCtrg
CUmvOrTKz0a5jggbBN3u4SCGcvsJLezcVOw9PrJg2zbaNhhpA9sbrC4S1yjY/CTE1hfVTobsdWIY
oCaqOFuoZ4OHg6u01dhOZIXZggzqeaw4AjUtVL7uvCStLRsOfQTryzwXDETmYHTjUZtj4QgdtSZU
bfCUl9iSEqce+B2qQtc4KCCWh3AjKgSCgDmzRSlBWCitIlekIZSG8lVnIWYRwa3KBKt2xDzhtlDB
c9DVBm6RtTbFYqtZ7dfB7PFta+ta50NKQmp9ksawsTtabW7glY1nOKmMOjwHnZ4QuZU1N8oRsYoG
esmbHs94gENjaHRhDcJW54XmJTI4cLBCFM/PlfIKtAYCLqwzhdVQazdpFN9TNmCb10bFq6jgmkYE
F6QxlaU55G5TU9O2GM2dtBDDVcSTH3pv8G0ppAmhXZ76/aq3SnqFtJZxoZQIVbZpROBSyz5Pu4qk
DdIF2jpFwKTKl4iO+0rTrmkt3uKwd7Q6Vm1BGq6lUr/uJMlwRF7AfxKor2ntAAakL93ADOERhA28
+AJRy06F34BzNdZpukj0/JNYwhMsYJ9LnzUeZISV8LSr7q7pViwkVgXiJ4PBE5W5BFtaOhNp4gax
kHoyHMSoBw/aCgV1g6ZDhLQQ74VMtry01W/Q2BKcGBJez4TWU4Isd3KmtU6VgDTrM4RVOUJFUorN
1+rlS2WwPvaujmB/iv1wGYbjxiigN3mFUEFPSyQWVDkHVnLs1L4RG+sgGyO7Urmx5B1bGaFwrgtG
DVeA16uu0s1FqdX2aBrjupFrohtCcWmEw3cpwseUfbAMh26wrUzldhwiDliH3M7C4msq6qqtK/VF
L7DYb035SwUqhSbsLCjU0dZH8HMJRZA35FLkKJW57Uy9XDR5aCCKGNxa90NnPmADaInWjQ8ItMhc
NhetBaK3sSpbNhPL45E+EDnJQGtxay0H6b3BcAizyBvCWHb6sa/8oasqlympZDeV/i3ohsjGC4Bg
CcYwkYAr2SKu8skDTu7SqL3vgrLZmrpIOl5dWHrOXLHMcIz/P/LObEduHcvaL9RqaKIoXf6aQjFm
5Gz7RnBOoiaSEqmBevpe4QNX1anuKqB+9EUDBRiGDTszIyNFcu+1vrXZ8z0kXe9EUTIkIwFi6HyK
crYzK9B9YTE9p7iSFs9cXeEhMH6GHfcYwX/Ezhouh7mc2tgZxzsmyJHqLjYol9BkO9Z9OJrTsPrZ
bM2/erEt8crmJbRf1qnzzvaIvc4bb2a2xZJmG5yjgCJ9DJoV7916MnWbj1zrwlOrgMWrfLwt9vK4
Qt7DkVFvuRQ1VHls0FxDMg0rlQtqbzGHig5qQZ56n9dYA7xL5tCTEE3t5dlSfC4GY1QRzKaMqXkc
xnK8dWP7DcV5PgVQW0NIBwlz17Oj+nMDEeCeecPrZDXRHVdJOKnrtvVvDlOFuymV1cpi0D36IzTH
6+QNYbI2UmAlHkJn8ZMo6EQyDvYLMzkq06iy4Q4OlCYLZ4nqmZ8yTH+JOQny2hnX1K3gLYRUo2Dt
tiAJXZOKvnOgzFUvHuShmPJgiy0jvhq3GQ++t8O+buMjttdNWLEMNhcLLbwbKEOPLUKQBKuAFrRB
5+rCuwjYzHEasHIcZqVCqTppxurKlkUe5jooms6Q1B0cOP9h9EJGVjj1Vp6w3bTHdVBYlfgbpreV
p9VifdyuHeqrVcxH5a91yi3pJrldjmEm1h7vqYEPQ9blAUfJmxOMTiyqLUKRL+tCSPi5So4/1oU2
RzHN235Ryhw8WCMo3uWpUQrviVXZB9KDWxqcMr1dm/4Uecoqpn4E4hCmrV1FSRk0FZQo6p/rFeAB
tXZATL4x3ZFzO+Qr6aN9Y7pcW+uP2WXzU1BV9+16X1Hv0VHWHoJTnTdWCKt6UOTq0zb3UG60E6HJ
bPXrztXgR2BWfQ9as6e+J/O6Vl0CFPHJbvmHvbENm1/30wuYLqqbpQIppG5wpIiqBqzkrQ8TX+t8
bgW55yZKSI2KbFlKvoPZgMZmHawEd1bo/ZLhA9xHB41XzaCNrPwyyNDAFne9fdRKONW0ymYewU4l
EPtqNTf70ga/0riLuhMrVE6co59+cxlDKzhXNioo3a3q3Fcm3zR5taPGPdR2eC+rgF9DCjLA7eTh
10sghrxozoK9D5kKnkyYdjLznYXdtRyPzOrV4qiNX4Aoa+LJF37iTC/VZOCEiPq4GD9fHefLisRz
xMG7ONxDDaCb6kRa1VZx73ZvPWXtqVU9nO7SD3Ii23h1RnXGuVxlDfGatNFrcGcxiMimvjk76sGX
gXvhS/kQ+HNfuGybiz8+IVC2Kl4VnWAJQSPgtM+naYgKyGywi2fb3Q3ecK9Dd9yLYHxqt9mO+2qg
x4pj36R413e/fAMznWXXdZdG9qlibN5XnZG7obO8vWnEa9nZJJH29F7b7CfpPgdlfvBSTUUUtUU7
ltWh5JF90hY23gpnu3GqO4UH7WTsNkiECO2E91Zw/PVb63aghux6yA1sxDPR1nMnA5oy3j0NzFhn
TpEa7tFdx05jt/kQcnNh3U2KVNBS11VWCakc/sAm+Vqanh+dFd4mvm1r11nmjYiFHxRpnKvNrAzn
kZeWckCjGAXTtQRbGOuydHYl98fLZM/+bmGmiXmDvYai1NpBr4Q75tnACruWpf6q9yjjhidXmwSl
+J0foeW2O/x0R+49r1LmwjKQnn2hs5qhdXOs3jkygeqyskgc9nDM3OCBt+ypxcDOjNc4pEYCvd/A
AJuAJC0GWu9mqR12yi97MyftOlM6uXq9Wygq0AkSootTXgWoLbd62alWnHQbTE9jNadboOqjNcjp
qKBZVWKsU6dmdVE2/ngcq8DEnpZexiur3Q2977yIEt3n5on10DZNDe5LTRe3G18ib+munRrUy7oV
2+z1r7dvgrvWep0dO9XzSJ+2eav3Rq4Pw80f6IgE30E2HMuUGIgOoXsamT4NM8STBn1OvEHyjPuG
TZmqsGlVdv9pey8Lo+sJGAT3TQpRNMp+aeyu0rAHxBLFmEok04Xhr5vu03XTl8ZvRNLWDDK+ZmPi
WbTcbYajf+kmlYX9hi6p7HZ03mi6OWUhW3+BuEAk9GKa0VCGaT0FdqbcdFymB6yzBXY5s7q4MjLK
Wo3mf+HOWUERTNttwML3zqMXrgex4YGRdnAaxXJAs8eBM59kDaBkBeuRSc3XJ6PY5xjY0cnvFE2s
PsQC8to2ljxa9hMdzpRY0ZX7tkqikKi8QYWiI2Ofm7CzcSKGU67pMJ1Z5KKfnmaUuVqjSlys18GP
mn1TdjDnoJoa3fR3SD93dyU2L4hVZY4+yD/0AsLQ7M9LroRR+QbnwZsBPdWXqtm+Fsa6JNBTmC4l
+2IuC4q5dC9OF2ELr0onqaieEsIHNGmA+9K59+Vp8RbgtqbZb7X0nj2tT54ZhnzY8PlFF9nfMBwK
+5Uzof+qxUNEBU5mz4WM5jp9bjFa+H5d7uTYV4+mwebXERHbvm9+au6gB6zwVAd2f/EYtKBWM/4C
EXpKyyb8NsKq2ks2THsHaPKua0D3Dr4/FvbW5FJv62s3qirWS1CnlpF9wWXXXqNZoUWawfZWwvxQ
MjzXrVmfvBm9CJn8bBiacC9LV52U60ocRQd/dK0ne/DQthn7u218L6vH9mBzOHCztNF5V8s9mIkX
OFhOtuDtxWZO36x6OQyBqHelhK7XUxQfEsGNXTTr71VVLon0sMKl3eOz0AFnYbSofMYmD/pOwMs2
/Jn6jd4DLoXwWMGNs91RZ/CjTqWYxXGzn+VUxxVZAF4J57Wv7IcW30DEHA+iYDXFNaH7uhFWsq5R
lFDaiRSZ2twSXIKRGkEj9EB/WziHI/yHGspYJlBK387jMVp3fGVBotlwsPV0+PXE66jsYNwYmXCX
3BTv+dUv+Xxqh17dOA9IplbYxw6Fwzr2tMnHFTpXbSZQxxzt3byQTEMC0GSudwt4kHyxhcy1kD5E
82G+6G64W4ZwOQ7+8A7cTbE22rsbTkGbjmPxaxGuJlhi/EzYztrwslawlPBNY9PSb8vt+whsbu+3
g72NDyrA37G1zVeHirfJRM+VhOm5MBdA2eiemNNZEGBv4uewFLZXxxaHUYWOcbPL8AS0Dve1+hCQ
PDteJ/E+U3RRE6/Z0QEZ2y71Ttx0m7Ahqd9bJ9luqPRxx3aCnaaLyaTvXbFg+zZ42yzCQywZXWUC
9lkwb/DLo/AUdm2bEa+aLpUu6z/sxjWETVuN7g7qlzh6q2Ax46vJy349cLeD3yOVLHwFVRYSdbfr
+9s7Vi5H1wNOUM7A3soyHFJoPn4eWlXhQCiC8DhpCPpfXDB/T7jTx6XLxpNP8dOR/JucbOdORex+
Fj7LTaD2lhi3fbVaYTpN0EqGFVh6T86WI+kZka/vUOJKHO0AOpJB2m0iJladl6VVMYzIIQmGLmlu
T99Gv/HAG+80rW4w/jN3ay/morwEBitIC5VxiE7HpfCc3qQLQadkbv7psvywbg/6aPFL3fMx37xg
TQYaXSvPXdPVgy9ck2h9QG3Z5twpzamvzjiR0d9uLkwO7q773t7OzbbO8Mm7ubCH2c+BwaKu8u8t
rz3B7R+L0Jvq3bQ6U0ZCs+18G6blBOVjjB4aGy+g9rbEDoRzaIfWgRkwV8ns1s0hnOqzXnx3R5n3
AYmB7kutD2ZEH7zVHJJMFySwfUMIQRAXPOsM4UlgrRKBotX6Mdw87dXnLzUrp9gZRhRPa9nmk+xI
qltSppviPBc3T1Tb0WFaxgiPFyjEMkKHxHrzMQmAWP0IotR3txQN/BRbJTaPstPggWT07utpO3ry
rEPp7uVsvWsegCLQz0ZUwUNgl89AlIZL1NhWvNq6BqftozkaAc64A8kZmqzEdA1EF9Lwez0ALWtC
0DojNlyrDPKZrS5YFPasaskhYQGNmIzzzQcQHoVDuy9bLzxKsboxi4ZnlBtBZSAKQ4rJyPrdU0ac
Z3wd1RJofrbYCTu89hI11rKMoFKNv+Se1bbnX79Vtt2n0BYdeOgNHpwmOIIQ+KZgxJ3HPSS3Y1O2
d060TfnoghtaTPnNWdopQVBYQXYj7xvki1iAhdSTiyICll1sACMUkWUN8KhQH4J1QDETumgy3R/+
tBzMpLazxbzHugzcwtTYh2t8p3TZcfSrW4LRliqLLBFAB0b/T/GsYGEAvXGFye2VnnFCPrbYJ/DM
TOHeWTxzIfbw01eNSbfJCaFVOMe+XJekEaoobbSjRLoaeC/rj+VM1x3R7oVWAb7CVvtJx3ST8c3u
E+wCoFzH7VvZuvdjSc+S9+PR1oG+0nL89EfFvo82AAvPG6MCZNA7qUAA92sDllfsG/ASGdt0dGmB
SXReCJlq+N5a3Qt60jAu28hHT5ZETs8PMoyOdRsAGl/8Ml4DgCJDE6l86VmYQulW3zzw7dr3rNee
bE+ma/3YIas5OTMEEY6vBorOeXpcZCXTclV7b6yapFktnvLtVhDX82GEenruQXlPU1f0Yg6TcQ7U
bi2/yrHpnzd3++hE7UPthkwRhvBYqzDfFJBjRIcKpwUMja1EA6G5Rdsys7D5wPkwH+bJrPiZRl7q
RB8mCgF6oBJKtVybc+W7slic4WnYNCpEP8CzQ5ZXR/Q07/11320NS+e6V6lllY8GKOLZcyCqi3Uk
jz6xlpyBSkyHAdtVGzxurP6mK6/Kq5B3cY33PT3iLeMp+pEJZH28leG+NawtwhZn4LiqYvTs9bAy
9Tzyct4xEW7HzXscA9QLQThOu8HI6rgIkWCHw1pzYdre7LJsqD03loAnr4MODXrN9XUi7l03m5dK
rZkTovRl+mVy64veCORBumZ0aR/q2tqQZ+p4skGOi8OioaCdw4iZZF5+colSYXBwjgQLsEzNHySU
rHReog6WYtQn/hpBhm/5D107cNkUmjYfiQSXrmUmwuEdwl/icHJXSlQzlB5NSd44Ho7k9mIaFHdR
5+P09Xq8ShnGnhc99l75OOogbSFZeSsA7HDy1vMw8de+o3fr5q874KVA5VkkC3fa+sStSxMPwn42
fj0+ut50mcAckluVq86TmGTSBnIEIErborTaKvOxOwKtAjjVTMNXN8xd3rPVysdy2k8rO6GHKy/V
qK3YgYS/LFV7cPT2LvsFT46GwKhYdZlryD3Mdq5jpX6IBUKhDI52S3/qmnzjbD8sLSIgK8gLPczm
PAQ2SPUJxoVLt70y71UAt6HpxbM/o6Ea+HwfLVW178L5wjXcIdQcec29MI0YSzZpUu3e2pP5ZcR7
MhGUfAugnHGlj/1YfguUG+JlRfDVl/rd0tUjhTgUD23Ic11vKLO3q7B9mLOT18We8FBjQTZaVdMl
xMa5DAWZ5UoJkaLuDeNqwb4oSk7vod8mY+hdrQFnAapJigoDa2tDjEZWIkzg0aIGQdNrXCgx+AbL
EOqNFT6pMB7olNSiOjJQb/+BP4gFXQyJ0X9/ByR49dUtaBbAwhTObiHrfsbSjdRF9fVZPexCbwHr
ZK6crwdWsTLuDuups6omxqDvu202P93Wea2F/+J3LJXhdNK9u7e3L5+pXWs1T97WPg2VvST/YftQ
SIceQaWwojDyoBlLGTxGnjgsXfPUwCh0O3KZSgD5vxCC/4XA25/ib+f6fRRKfOk/5+B+xdf+GpLb
fYpb7Fb9/X/6U5Tu/1h2jtwY5X9M2/+6hfgvM4P+NpD66wP/QO5vlz8DaUe+xf3LtcK/A6lI1NFb
S4cmGH32LVL3OziH4SDgqsAveYjd4cZ3ZPh+I/f4J1zNAE4ak0PAt/6L0blbGvDP5A1Ght1ge0Rw
Q0ypDv6O/gmnyWHCs8LYHU+0vwuDdAIYb+Pc7zP3PqRIaORY0jIJfjhO3DjpLIac4ihu8zmArRfO
CBmlpIP18kG7hIOVw5pHlY2lN6SoZ2HBzoA75H0DzAQeoeMlcrtMRYiNm6KUe6ztHY8+EJphzxWI
QlUHybSFSLch0tnsVJjP856mkXcBV+nD5SBXEPoUstNO+OfFPCzD47CeFHQfB6VioviYYHde7ALF
2nxaeEY3rHCwupDPsX737iV090Dx4krsNv/F8doEsahtfOTkAzm8ZXkeox2FeNqBRL0S81AeCAfF
kijXTqOOZ455m/qflZ9qkQ7VBxqDnO/rDkgHPJbu7EzYgx768hF855xWD/p27oKGfRicwg3rgjU/
Z5Jw88nZHNeR/6gsO0GeGFVCDK0ZWTcB/v4A7xZyxdI8VM2lv0CyflGQrJA7Gq/jMZLsYHvWlXYA
Fd+WHiHBetcK+gwo+N6VRwmjf0yG5cGdT36VB9o9VnJ7gv1YwyccYFsW7XY2zYFa933MzTWSENyC
dLszO+thLWooNrT5abHdXO44KhjYBuVprOwzv6GPfVovOADFvku9sz+D5jRAHF/KMp8g+Y+w/nr4
3D483g1/hq6HxGIi+WVqc2Lf43CxgnRef6xjPo+5NpnVQ93KArQCqbiDJDxsaZX6JlfVTtfrtfL5
fnH1Y3MRJ3puvkaAHZ5Magad5lnbTxTcyxYPdv25Nj1Scib8nF1yAMR/9vhh835A8wfg07zJok0i
8GtWDD0bvxAY6yORymIs2p1+HVgqXGRLCkzIZalj4vFILjQb0jVxlZWij0ex6jKar/rBiS68TwFu
NCRfxsJDQcvEdTCXGkCt+kYgLXx59+4d/4p+RD8aEC+PncnCAFxyXKbQYGwZI5zJWM6jtAcM7b+T
tzqp3FvuDw8q4WmFWCfAbjef3WMr9ihl20fYBDk7yOdq/WT3gLRr9dqiOcqaMoynJ/HRfwwq1Qid
fSBuTRHXfLAOEBF5Rsq+0ConDAImPLM4fK++E1QIYA99K+0KtLI1e5P4uc9o76HYDpdl+E54Zh36
jzIs6PrM2BMCAD2gqJzXOhZvWJgGtD1BeE1YEK9kPDpnOx96hOCAv7PRj4e81aA+s96Hs5KBOnfc
Q4iFtQF9jlF3bzRnZWLGzBnyGf5ddeI4oX0UvcdySGdoEQiSNQYpxhN+RzLQdVL/jjg72CDRmJP2
ULGM7OYlxcM0ANcYwf1WaYOq6t1+7IbC+7KrdJymRCNuhzfUi4GMNK/m6iCqhgBJ3Hd3aKq2NtMo
Ssmr2UDAJcRCFieuncSUtz+3PLZ1DAunlGn4Ojw2KErw9ChItDltsqLZWR+hfO2WPSMpTNgFv5x3
cojO5Eek8xXpwO7KYr61uTXhnXb53iNXpypk8+I0F7xA9MGN4vHyGkCcX0Zg/P2bBeyqZkPahmO6
wROyPUC904JuAU0gZL3X5hNUKdj/6PsElMrOCcCPXDp4H46I6FOeAKpex+x/qyr4v3yUY+rLPzvK
/1/3j2ZL/PrA30c57uUASYnbHTFIAnG53+E5zADCfIjbwK4/xpDc7mL9fZJjtESEawVCgtmdtzlf
gDB/n+SYdo6BcYjVYbyXSzFw5l8JzwHf+G8nuYNYH4Xbd5uJ4pK/Y2jX0RBLzXjGfWEjNElHKPAy
Y/CCiX9xA5n6CFjLDXGuep7TnqzPnkLr2TYQ1juF1Lw7A/+qEOIMRPszCuuMGhx2gUa7sYKEox8U
SnmKYUgoo9VxXKt6p2d1546CoVSaTj4XPPFt+YBD8hJ2daIWYFcNkffCrY8jD4tynuMg0ATJURdQ
fOlloW5eSD/PiR8MGZk/K+fFRZXcOQskZI4z2OdxbYHD6Ta+K4Fcga252RZR0th2TJ0qXYMaGddR
vcgImWyyDK92sBV+jzC0MR4Ux6DBnjeCyERITAwhQU4Llit9ruCGlNoDJ1UipUyDWCCgm08shfBm
Zdob4k0FX4K0c+xrWPdgEitvxJsGA7ZVqZzk3vgsWdVPTlGPWJ6cMX+gv28djqZIwZBoDUIZQeg9
R92AZhTtqlU3p679pIjCEw60R1ntmTXQqsMmYw06fGqnzbbhcPyOgFsyVX08OGhbhmHPoOgmBN8j
/Lejw5GSXKvp/d9hbeMKwH+6tkfO/npNwZ/K9NsH/p5vcRtRjzIcc7AxhfXXvL3fZXqIu1uojTIe
2NuvKRZ/Xds2BkX9Gofxx7USv1c2anTPQygckTpcZB863r+0sm8zfP++Rr9dXHH7+rcBk7cxOX9L
x7uOz2BnBhAZXKBFMPfyyQPMrG9Z1zPqZKTSQQbYdgoRBXqXKAuzUkyBcPc1KEEzvJdgoNzIPVJ0
82yBezhSiPstaV5Rcd9LTg+l358qoQvwtF+L0e/u6iHcMyOmID320kqARGoMl3SiIZYwH0halr4d
E2AwIOdfagWgEg8rCPKjRXXaj+agGAY5LMBxBUPKA0UxAbsRIy2GAgx+xQ5jPoBImbtowAibGhr6
qZUeqDCI644/C9CdAcZrLMvaZbzbVNKP/HNq4bvbM/hVQJ5bhiZ4ekU+pT8RuL9xsy1LQmfIkFG1
dUnrqzCL8NIWCj47GpCzxzGP4C6K8yrt/R6setQeBweS/mrFFfD8KVjTCpZGEJZp09iQW3S6meat
bMuj1y95JPrTPE6A6NmcokfHZ0TwM+rfGqXjcVkfCHzUTi45LIVT1NQgHj+bSqdyaFMbTtbSPpkg
fHAt8mhL+AOaGXjvMln6ckA9bee92JkJVnnUAOEx1cWjz2Qdqrjx1mMgyzu6VLvSQ21CxfDIHeiM
LcTuJliP/w47ASDRf7YTPN5GOHcz7mX520z97/FTvz7490mPvcAOMMkVS84lbuT9PuoJ7o4FCBMh
rHKLqgQ2grS/twP7P8HT4Ty3cRMUwjQEH/R7Q8A/4b/jXzEjx/GwI/wrGwJSVv9tQ7jdlIHXha8U
UNxD/OcNYa2H1WmFizBqI3LLwayKNecqE+ikrFyh2KVO6r0DWOvU3gHReYu/udXZ6XJYB1ve2gVa
XGfardMO3WkdYGzDYTZ5sx5LA2IWTLVzoFrv0dbPjgYGEmT4h+lLT4AD0rpfE+qdSoIONV8w7cZB
+vUwrIewPkbrEXm1OdwTgIAmd8dY6ss4g2o5RWUK6V/1F4rJURZ6hvkIHrRCIuqZYN0On7xN2kMf
nmBqruD1zmjBXpcAw6KKNzsLfmjwWhsmMMY1YLzlpeWAMj5D/Z2qq6OuYnra+qNbo+G/Q/OgsV+c
ERPBNJb+GZNXMCLKvZ+s6+adEJ5kWoKbfgkBqw2xc6OcE58dXHOo1yfhPyLSDN7/4skMo95tPey4
hVhnHWNqVOr1OwQ+pFcsRmbajtvP9tN6mFkGwNZyU4gJ67ij6igawIqPai6sBMzNSXaPyJ4dvId2
PkcPw7kunDGFv+2Ux0ogevLsy2czZ36TQd8jwO8vpLjrHiEyYhPRjMQOsowOvV8cJOruEQqo10Mw
35c0c3UazNhEdObYcX0PT2znOKnxX1Wj47r+0OvHquNo+SQwhCb5M+ruDYHd/dJF9w48B9W+M/NB
nDfR7hxRkPP6thUWeMEhrj6puNr6sNnnwcV9rWZMe0wPS71ku4Glzu6WZYIjVtgsmy+BSEtsVLC4
4jYt77z77WG76FghvBmk4B8VIjwizlz2YPVgNB4MArRz/d17s34sfqbCZ2oSlKEeSxy0Px2+HjQG
NOER5oWZW8taPk7f0NuR6JV1sX2HHq/GN3qn2hwo+K6+G9ITcmDBTq6pn0MFjuXPaT/CWqvicfjS
DzzjB7vASJKKx+zTbRJ4aIvMbER/RI6UIsyOXJ7Hc5OJ1I3t0/oi9u1TdeU/l9w5YLhAWuUREhXg
+DW9UobIwH34KhZ4WslIk9GG7pXLKAnDArFgwJQ/GU1om/njznLzCrQFKUC1gqerh2x5xYyzFaE7
ACWP5tt0aq8QvzY/Bg8P06y3UEnHa5gRgwFLx2W+DOZl2E4EZbU9IgF/hALkwOsv0GQbDFBp8CPf
rU0a4Ex9k6hdm/cvq0H+5tiOr6F5r/tvzfDcLHuLnpgf1+bUmlN5aRGDHR9BNi+Lk+N4JvN4s/1i
1BJsV03ZPFy2+aGpXxyMMOqZ3NXePhiTSH+36l1ADuDuJooyYEDrn0OLCOGpJXyEfdvs0BzruUB/
jGEG/ozMVTq0iXzwEnyrPPOavUQnML2B9rWWo4ouncn7Lwyccp1nKAuNOPlTPgnk7sC5FWWUevUV
auDoAPUGkg/+BJ8DMGziXkpgwGc3Vtfp1ZCzwuotyEf0fTmKV8tDfPTLFodw/vDmAp/YxkqClAiY
u/sG6HCuiso6EicfraKWh3qZ03+Ho9Tzcaj8Y+37Uf/EzKefuHz4L1dG/21l/euj/zhLKSZZ43IK
dM02cMFbu/v7LA1wXuIwtCE/UxS36F7/epbiDmKKyfkYLINC+o/LoX+fpRisj6tMMIX9/2cio3Mb
pP13xTUorAB9MyLNxMMVKX8+S0HUz/3ojizx2+VQrc3e2EPGbe9QLYjcIWjNweWDrfT9veuPdbw5
HVSjrXpxu+AOgF/4FQqJOW1dupbQacD1V9ZnpM4ujuUFC71TOBKi6QH2aLKhbSWYP4eZZDPkIOep
RoysNAJDF1+W6dQMIt0GN7esZy6+N4F9KLHcxbYHT5aAQ6v0pw1ASdjfjXkWzZgg4Lqrq0fbvQct
mwUQqJr6jFEFucvI3g6goVUXHbWZW93X8/cRtuQK3WpDDkChISVge7z+Xppr7f1EBmhVCG+UmOe0
Zh4SRxyG6DjBopTQdvMJE71mSAXSs5Kwe0GGIKZAwRGFBZOMaXElxDBgYP0cPE02JkUu4YsHSc6U
GH8i847OX0GFb3eQd6WCPjiiQKkxHQ4KrFf1W+Yj5mTE0QZgtMnmpBgY+1KX3usy3XUUr6D+WFwW
B+CsifsDtu09I5cB7sI8Ps+NhHxWBgG84osf6B8bwYw3EpGPruuvaK3HV5/Kb1VjXyfEKWLAVZk7
OK8+kM2nBWE3yNHy0uINYPaj1iocM+neGQwCXNvARcOgX+1bOLOu4FEqwCn+0cFXBk8UNZDefcBr
/xY7xj8vvgvM0f/4/J8Kb+/2gb8Lb8SAAgrPCzoWim+Kyvd3Gw4WCCOrAtxsTUOEmf+m8Hb/0yc+
riFD0X4bTXmbavXXzQK3qhDUyLc2HIrd76Ga1z+mGfyz4a30f9gpKKEwyeC8YU5s8HeJ/s0qlWkb
mLlW6L/0ffUaWsMOA6poAkoJYisHwR2410VZINlRKFF7j4FBRVSRXe0COyBY6VcERjERsQ+/i225
dMjwNl2XcoNKV6vj3DqFZR4ILF6EvcIXB6VD6GCqyYCQIHzyk5BbZjrTxfS/yDuvHcfNtUtfEQ3m
cMqorIqqcEJUZM6ZVz+P2tPbvT3+DRiYgxkY3Tba7lIFSeT3hrWeJXTboiv9rpZ3dTQeolXBzKfh
8xU2cVcGaTq4RaMzzBLV82Qu99Zi3HW1EAz4fGx1FY5x1r/oxXQroWkfpIHVFrg5g1lCl0tOyDpI
7UPzaeziPGgVa7abyS9Xo0Ax0o+V342V4M1DAll2DqI5mgDxFeVZl1idGAlXoqwXD+qy2GuMTztN
pf2SaNh9zXcx6l/yEuLiv+GagZv6d6fsCXbtV/T1lzvmHw/9/aqhKRWBAcEPMHXWwvL12vh51fCO
1dXrcpduUdSuo6Wf7ar0G4FgxGjq12GxcR1S/eeqIXKKDyaGU5F+JBL9s8m0yuX8pyOWLpUtNk0r
3516vah/nV/NZQ9ro8QmIzXag4wneiPTKSgSKlbkltaKvDZYJvMJE9SmrGR2Iz1nZPkgZ8lmHc5N
nXlr6SGoZEdym076TlmBCLdqf8wMrgWhli45oqDa6I9jGp3HdTOle1DOr7UkPs1XrV+SsjPCGC3t
DbO5zNcLhM+fGclZtIRtg94fguIDp+YNhoPTKjYHPd83ieXI2UcNjwymSY/7CDNnBPFhYqHVjG+6
sDhhcT+UJy2zvCJltTvikFJoy4aIjS9u6VaqjwMLLmDEk0YH3ZxiQQqg54T2El9K1LItaENbnTbN
eF9TKQwU3EP63s5fK/W/nGEz5cRHB89eO3LyKf62elHZYG3Fsc4WEa0zVgucfMvEUhEOJHpT44qp
RcxvRxKLbOHKVhQadKOxI4yvyFjsDv+GAQ1iRuiXrCpgOl3cKlPHfWB2UfHAyhmW53VmQxxpd6N8
E7fjUzjuR1XkEGRxp1jGtJ0mNnNNuDGZ0nVKICSKm8/JOWZgetGHdWuMuJSSzHjteLFEBmpyXwEW
KMIv3VzZhNZ7JTKcuccAhVLNhtlkt5WO3YdZQE2JNZ3RWR3XuVb/FQU5A+C/u1W8TlWe/+Xx+uOB
P49XFlgsaEx0IxqAGu0/xysyFZFKG5UK2yNNRLHyx41C/o1jlcJYZtzFOuzXuRYnryqSKAjbAh7Z
NTf7Hxyw0g8iyX9hhWCWX4dqP74T7j1/ulHEcakNRt+GthkaMd4IwD0RZnBG1j+Wn5Em7CcB21O7
nSmck7B8MSrWrUbGJLpdb6e6fzAg9gpx7Ak9dSj6sLtp2BSiwC6/Mk9Qi1hJY2ufUFiKoQecHIgf
u36z/64NwZnYkmnCxlwLD0/4BrO+W4VPtbLeFNh81ekuK6M3xPtu1GP0XEDisZuZmA3wnpVpHRiO
e2UTiOIR4sCZrzxqRaBliOXwcUZ4OEpkHnN3B8MMHkG6s9IzLv1tylBLD6+O/dERR/1kAIc2Yi73
fjC2clJ9RkK6zaXYK+T0Ky/hVaM6daP0OqKBB/8mzVdpAWJBjDmpI8U1yICaCYr1FamWrS1N6kGN
8LMaY3UdZjc6d0TEnpCCFa/TFb8JxYOR9J9w4NPAhAaipFYMueStFMIsUPGfOg17RX4IN4HHqtYm
3+aVIjO8SS0jwLA8DsnF4DY9D4DoteJ9XbAvKTyX8Y2kat6SIqetylttrD6bVtgqurCvohl2n/me
1CM0p/AoLTiRaiUYe9mWJxAt2M0LUG8qKIG6roNxDNX3RUYWDIq5LGZPnC+DNecbaF3QZOJOd7Ag
MLqfmelp47FmzqLGwu2iy37XT5+5Xu+WhsFknDm4FvxqWV/aAeUmevfQ5q6mQK4Zs+1qKm8LCn9g
hezxjLW6izoMA/oM1c9UUQII+vwkSN17gldLr60dMLrK7ZdxFxXmWws4Ohutl5GS6/9WgfNfarz/
L3V21xvB/zxruHx9lUQb/1XrQHHzR+tAJcPEgAoIMiKzhl/nDNfhO/o2mTX87zewn0UQIHqail8B
tv8pghhBMMdX8NwYhG9SIP2Te9u1BPtTDQQRnSLN4M5rEBT0p1vb2PZiVl8heaGsPHV0oIVSYNVW
xG+IjHAcyw9Z9AH4BWGxLm5oLcdVXhK3znodl7rqWu1WFCrIliNwIEC5zoAOVihuu0WPAcUNOOPG
TzzvHOjYhTRAAnHiYWpaaKuRgVRIUkrGpTgVd32TRtxr+uYyFNDJFf2+7jtwRkhr0jXyGouZfLJJ
6/I8hY+NOBw5MhAaAUKi2R9rvXQUY54umN/OYgekp1gxSsftYy2tTDWgMQp+aEqekAiJiNYZBT2w
mBdQMacpysVAubbd/7eujf+XNSlsc//ubb95o18u37/a6C/f+dcH/zzVDV2/pnAzxDJUDnCuid/L
fwKNRJZE1/GbQewJ++hfT3XdUBGM/Fxs0+3+0TSr9MwmDzBFi4/4R+tr5ccE7U+nOks0rjudQR9d
yJ/e+rANJBCwCAHBS35Xw6cVjmdLAIihhpBuDOsESvRNTEFNDL1uh6q1HVL926yr1pkj867sIDOU
rzFqex3PnC+t1JJ6tnZBZHRHPc2VjwFYYzHnIfou5gdfK5aMRY1u5wKuujEY73VbqnaXa89znQ5Q
9tPYWyvLzZC1jnU15G6RrQ+llm6irqQylreqFD+HMQ14UwAXi8OnxRI2zfAA/wPzbMh+jdmVvj4Y
BpI9kkuuEvaCZgW0C9BXSFzMukVzex3vKdEliksf5cdtPTMokxIHq5qnrUjOF9Fhq8V8HJhUzgir
1wMTC7g5lu7IEkRnkTy1i52WzfQM3MAqvLzX9GNSp+zIIkBAdmSJNRPB/HGIcCFmmhq6Bry+CS5k
nFuQScKTHAH2E4Ubcx0O5tye6gUqSrgeuR15Mya8ePpeWJLX8UvcNLwm33GxOiNuujU7rFLPTr+j
l1GRJmpBk2oPFlC9pbmNKhXt3HMnSq4ezVQdgw+K205w+Opt7kYdSqEJ/Olp6s+RuVU7DEutuisT
09eZS6jUPQNJGoZ+DKsj5dW21La1mgC4+taqls1gjQa/hssDgVdBEZBgHnNI77ILNXKAwnjaVEDb
09yBZd7USeA0k+uIxcln2Nuao6++Xoj7vOzstKXleNNa1WlIqBBGACn7qoxuhlJ2l0hGuBm0i7Kt
MxZHPGk1hvg6HJ1RuU2JFxCsxMNxZk/rLl4rB5+ZK6E2nsfCi7TL0JXekIRMN9Fc8Txg23HESfVF
jGtyhZtx3WpLglmkYhM6ww7PHBNpEZCLVj5Tyuih4U7CRa8r9qgQloTbOSKpp3tv80MuvcXNbWPg
1Ysnu8LRJx1UeQzG7D7mmermR1JW2NW+Cnz2ccTXwXpWPODC9un8nUQgoERHgbQ+hq2X1G8NMiWl
vDUqD++JDQfVTozyccUT0eiuTk+qharbVC8grETeK99Io21LXJ3QYB37oGvvsykznlXsenxOkBxG
SHVj46FO1zOvD50jOsoZ0wgbROUxwl1GiUStBe6aufkkTbbA2y1pQW/3VNAx+6a0xajfsPhqNUaq
hmVcSrk5d5DGAkWNQobt440CFB5PWVvlBAZFyVMCHjxLcPFE/TMkyaBQkGFouWyQ71AtD2uK81iw
9H0Uxa9iDEV1rcoH05oCZR6Bq5YKFuJ2PQxh8ZDAheqqDwXDMNi1u2yWvT6vbrPR3ETGLRITXlqg
O2Ub6P2+1ZZ7ORpu2wjfUGvYeVnZsTrt+nDdmF1/qOcaMkp+KIC6TKQ0FKLFFky3LYWUEaG8SevI
bnB7yDCG7LIVvxsKlnMV9cMx7dJmw0X+XSrqK/sQ02v7dpvFQayXl3/DUalf66n/uULcJKg62m74
yxrxx2N/DsoYj3EKmhB2yPRCt/DzpNR+ox2WrmHMFqce4opfD8ofZSP5cdp1XqbzmD8OSslgEk2W
p6IaHJn/6KAk8PtPNSKHLWYPvggLrisFla/065xMjJtMi5GcMe955D6kg6Ac9yJC932m69vZkuh8
G8SXE5d5SzyB+pXE0/NSQ+Mehl0tXxlSRUDX25Q3uD4ArWROfEM8zUbEFpuwSgrZdW9zPbH7A4y/
oTwIz4tnsXT355cVOMqH8sQ0+qyRwrMpPI37FswfdMgQfECBfRJhBLa0FBwL1GY4vRihG4+nPHyo
Mjedv4uMFmsJ8rN1BYflD8luqA8Re/LR2G3RVAwTfqsu3s0Zamw7dYsZccc2HU8zvuEu1AB97Ofl
c8z0XUTLpbAuvsM41q7qVljcaDdvW+2srGA77USF6O824wt/EE5z54BIVOzUehjfh2zemujjEA9w
heIIdq79dBPdlpK4e1VTRtWgHIaLKpCRwyBw9Zckf+rYuxMt1F2JBXz4Un/xd/rOGoII3/iFtKiZ
0CMK6fFWQhzx2ma3li/Zif2QuuDO8K5BaUHSisadgJaek9q2lk2sPSP572WwONy6Mz/aysWL3myv
6OxAj9wwYaR/TDlJEmT4rxArLQImMtWj+HdLyetUl/YX7bf5In9GJjZ9J81tWf1oMiT1FOStzTGk
MHbUjYyTwF2MxRYyy7FCb5AdCKHJPtb8tM1wxB3jN/0sSC9kEGkXJZqB14iOfiZDIek3+rmf8CH4
EHqdTvtAi6FBVjEfJF7ta9PflQetO1nTYYx9VZAcE5gDd89kRkmTunyP83MIzxJlxIMIjUpSa98w
XqKj5QXyozzWMLf80LfWW0AShdc5pQ9luP+ESdXYoekts/sjz+lepASZiGHyyPYwF69iObFuy/Q1
1j/H9rgYz8gM8qeesKlKDtjq5zILVM8YdnjYV8o6ZZtBgoy3cbMx9nBgmjwgZIpJbt9jtGS+ehXY
SIicx5CYIREv6FlcnhE7do0zIZyvTH/CeGR0AAdupO16yF8azNq5KwFfWfdXSuXMSz9eKiwQeA8D
3sPoSNb2Ux924ccBhOCWOz2zlRCMol1O2Akg30q7cNs+yeVM/XCxrJsw8UoWjP0lVuDUBUt1G1du
R4YYu8fYNxUcOm5S+/Poq6OXh25r+bJ2qiZPkDxZdVP0VhKYBIiAmPKD2nxhQgy5IHVnTvUGxIw+
eE3phO1ZyYHCzUGvbMb8aGmvGrLi4UVRj8O4SenrkL6knkgZUCMXIkzgK3wvMxs0ACkg2ner73mu
zMJpKXN+GHIQicu4vb6r3GdxrSpOab+Miv9WegQIpv0jl3j1CaKcTjC+F8E9Vj4CHDwVyots2CkU
kScqAbkO4mNqHDQFAAAFYnOvixSdXnTNF4r0ziFugVPVSSckIhIJTdxFFnLDlkvfQEaikmq0Hl7L
rd4GubJP8wAfRNfsSrQdoXudq89YlwBDHcT+0SSPyJA+0xJLR0jB4Rl2fWPc5xyvTj1sm2ua0oW6
xSFe8QPw71wxjxt0b+od1uHMiRZyEZcg7guoclzXoHygxgMz9Ytm03712WVaP3rTM250kOsI8J/g
+vG5qtcKZ82yXRu/womi+2Fzlr4MbEM8teJ2cYVAuugU3clzjUTqqxmg+TqtM2QxRh3Yto/zK4Vt
Dm/4cQlR1yIPml+l43AvBNA8jUDaSQH2JOsY3neHSnabg7KL72rD7g5InLi9wU6DLhlYu3yfMq23
FgIdSj/kh4iSA+zeSDoor/nirMuxd5RhdkwIR+ox3GszRj0fkK+00DyQombAWOVdcQT+MB+vSLt7
4RA+s75RVUx/CIhJoNPrpzUN+nSfo/OXK55P6Oze1ejXRxsDMuJqa/dx5m7WGF/A4OaP0z6hoVK4
kl4iY4eiB3qZrLxlKAFlTxb2Sf5Qx5sY/5T989fn5+ftLeNcJ7Ux8Hv8nB7JbI4wnypGtBKzQr9A
6FBws1xOo4NrSkQeFu+q4lipm3ZwI8pxdEqwTvBV1RBzAAIySyRzog3ifC/vUYDRAAxuvMtf+2Nz
pv3EpS7Z15c0cnlTKN58mk+Py0PKG7t5ETiSHVbatnDLSFDZ4U6ahSdZ7sH3om4MouTuSuYChSK3
Xso6J5u0TQc3sIefGDcfCMG4d2nPEpDwFbLMeoso+lF5tR4Tok9mfSKL4q4erCM4QDsVJ5xeBuFa
aDAxanVfUrrCAXEgtOuvxTeAIlLFUDK4Rn+lHkSx3yxuZpcDxXz4JqX6aaFLlcwvKz6Z8KnR1q1T
ADHC6OB2PWCftJu+9I2DID2t8U05PzO37hbX0D0h3iuiT5DGdrlr/ZmhuD2+EM4wlj4acO7xfOQY
3yBTKa279ZP/wYPkcqf0x2ojV55Ow7QT/HLYRrHzbyhrobP/XVn7+vXFVuevRRM/HvqzqtXhIKoM
cn6vQpE5/Gf9q1zFChS0iCD4g8bf/Jx8Xlc3FLMkeVJvqtdg21/KWnI5NRn9s8H8k0/7TyafVxvz
f00+r1UtSyNZknST0az5J4FVpSRi04EMsVVL3U3ZnFLRRYS75AncQ+yHogI+EGzQUu+EaTv3yh6u
qdsS/4DqVeVIyhg7dr35YuYgxEZhIKCmnXUyJAqTEQIVIeFzdjjV7/BqKb80Jw+7OyC1tzggoC5G
eA/11DW1D4XxZCbcyGOBBLpzDMI2wcKNV44qWV+RSqyvcJYXq3pZumZPubgFskgYaJauXmoCPO0h
9SyxCInghYNRySMktdoYJ8dkWcxjkyQoKONxPgjU6VDU2nOUwgRrlm99Nu9SYbwSm9Qd09Y+GE1t
2Iqj3hyxbcWeAluKSM6jAiKOjK2IyqwRlDupA5hdtU9Az5KTMX+AOuA8BGtQ1qTjZj3bkBw7bWgO
80WpTArkjOGFySMbdb0xmxgvRV/Nd0bdY3ENjYH1V19b67/i6tM1Zp5/01QiWCIh/K+Grz8e+fvF
x+JU1rHjYwCS2BewPP3j4iNGj56RK4+Wju7yl4tPxCCkE6/LuuL3ZcUfFx9WAez4vzuN/skyld3t
ny48nAbXPS+7W4a/Jt/Gf7eTMUF51Y8wDKgbS+Etu/IAWpvshoSQKkZNtIFw75vIsTQ8507fBokX
vc4bquIacK1+rjJ7SD+72wSDyqtEumlzEIXGXS4Gsn0ifnThZlzdK4wU3bqmOn1uelFgttiEYHOg
WUwKqHdfHQlcbNc6bHsI7nEXW++RcJpEFAL0DheTJDqml1sMuuq4xROvfBgf5QNVu/xY+0NAWNAt
3x6wNANLM75jDmcylIwDl0bGPI6Utcqhqh33/Z4PCnEfNTYcTnax8xNWeeAu0Regk7A6MFIBPObV
bdBAfV6CaGV965CKy6EsImqq3sigQyv/KU4PY35bcLngt7eH6DsPX9J+P0ybwbw+fEKRQoyU6XWD
WxHLWZ0EROXy4kBPk4pz7dbTDvmmLhyE+kgOkb1ut/1B/mQa1y+fFYgce30yj62r2KEnPAx3UJ6G
5bVZz1V90pRLEZ5MKTDI1LQ6pyq/e6n1hPUm31KqKc6zXn7BBjmM/KCNvI9rGJDO1qi9ZaWeeNcO
y2PhTUFvHtPITZZtiZp72QlPSELwSsbGTk2DlGxPoOQ74TT0rtDfdNJ+1HcgnAsU49E2jg5DxITR
Xo6d4hdelrtDg9pSpDGhsqdrS+7lR2MzvL6DiDSuUChvwamOpvwmmTYxQupHqGM4GcN9G+7L/NhF
uwmzCjLuFPZOsNUnZvSnjDv+6qKeq0EaP2AvNYcK90dK5mq0iUGDtvfCiRAjvFnqrvNn2U4O9MrK
fE7bd5larXxeq61I3M+8HawD3Z5KMNDc7sx4m1G1d+EhVG3dKXAmsDJPNot04EXQDnJ7ifvT8iYw
DD1Vu3i64TVRfMNPFF85YZO1rQ8QMLLghUFxV460UpE/XdDIjYfm7bqg/0AnE/LGabMBpMKtjmne
5D8lqljML7ksOVl9w1zwGnzSkrvgsNgOlfhoVbIfgp8lyrmz/cSe7cK5gwAXwNZfQiwr/ZcafaiE
jrXkApWPYQoKIPv9HxHZzlA+fhVajKDnUw8/xC28Mycd/FjbxTHD640ocHn7iX7oStGfibAswo14
j9WeS+SpU+zMGe0vlEJu5ahIeLio0neD740XBPvdAv2YI4a7BAaK8DOBwqFvWwQFlrsVbzAMN1/Y
Du3iKICreqFnJFW5Bjsaaq74QgMLmzFVA71jzl7jp2M0L5ETD/0R14hyy2D6SNE7XtRDcx9eoYax
Wyic0u34aB+iG1z+qJ1YxyM/POCYiJmGEHDNfEN+75kMMBPCh28/3dGrOk9PHu13cgaqxPgFsiKJ
18kjWopp3AIl5zebTCBPRCp8vR5fff989h/Afvz4dRd83QRBYB+C0n7KgtFmSHAcN+aNeZN9LelN
PpwoGhIiwoW7q0VK9o38eQtHaEj32WN2nMstdyueM8QjtO30tQLV7quhBdZyALMIDjW/N+zn19fE
poXDy5NevUOZfDDgDMoR5LONZEwusXIaiS3YQJbnaPuVHQsHGMfHonzJy6F+BA9mC3xMccgvmrTT
5a/K2LTfAzYJ5iNn3mrjG7Elu/DMdTMBrXNhJgr+Ew7EddNqz5PkxkTA2+lbMQTXj9ftp6cbXv4i
0Ol43/lX6N49bP3t0ffdY+oOL+pDvTE881BvhAuA8PAKqCj3vf1lObprxh/YitQtUECnL/ajHUQ3
8nIfi07+ttKVvTHqAui+NpfVWXwlyA4keNrpE0FNtuq39lsHo93Bds6v1nIgfrpGO7rZQX02ggVx
utDCWVi3CSSLdK/v29fxMX9diMJD8krtApqPAd0LOFu4ypvq/bbCP+XGkhsyUUsuinleCxZHamDG
TOM98dVkYMMZc9/yk+OXs5mPib7oVwfhaECdi+F9BOjltxR2/GWg7IqH2Qvte2ubO4mbYoQROM5k
G3rEzeppW+kmzdCw2uw5OAS1F/21jg27Z/+34izS+++hQMU3fJFMBAzTYYPF4CAgHMUnjiR96Du2
4f1ZxUXTExN9244vK8r8NMGNe1g43x4AatB2DZ9E+X2az9UDcdR0S/qrVrFkowfXVHdimMK5c1Ye
W9wyYrCkmza8JOpmTAMAbsmVL7KP9KMg0HXBYKmkfXLujF2Z7Y3oK5X3wri1uH5L2bdC4WVdN+Ul
3n+jAcCvP1tQF92xvSbDnsJ78HIggGxtC2wl3Q97bdvtmu/wdJse4+Mkcpx4mb8r9F2t8iqTq0XE
+4M8kfxZvIOqs2tyBLv7pHaTewFLwuvClXtuj+Vrczb34f5+uW9i/D8blUkRqizRVkUvxIP0brxM
70Qn2MK2PyI7eEO/5Gb3IS1nhZYLW8ZFcu53GJLO/L9pkwe3xZPgWxvkW0cOu021J0/HKXkRmZrk
r5mfuMJ2mb7yjDunq+K5H9yZy9awiULEjRiy5rIZH037GqB/UDCNXl159JknrAQzSfgiHSDiykt6
bJ1sW5mB9Rq03rwbQpx4PrGTJF3r4WHa3Mstj3wXN5GfUm8fRJaowiefmi+wbKZ36SxWmxJhlfQe
LZ9t9iFiw8usWyW8zNqTmd/29Rtwfducvibe8PNnnHy2XHWz+kRGdkOqaXwr8kSpjPhWW+pdcrm0
8Taed0u167LbUdqLxu3V5oQFm7E/4hLIMTt1M5/ZPJngpNGDYZ6qHyv5ESOmGO5FZTujZsL+Rp8y
HuW79DD7/Xz/PKhBCJgI4Oh9md7o3X5qAyK/19mFJEgifHiXfqVf15dtbQDCbqyBEi0oMUqaGCYL
gczjJvhMv+QaJddJZglQqvfx/CDB/Y93BLkwW2J8iosrEx6JqbBlKxD6QyHeTM3tdeQV5I9Z6gCz
oYLoHF3bV8u56A4K9PfhQez4lm6M/qUOv9LyTpwucfG+XD2ikD/t5ll0H4dqo2Lme8I3OB6nDdPJ
nPzOHRcpE35sp6L0OGEEdzO6O54LpjhtcdKoHkMqZcjeftWf/g2jCjqYv22W3vr+ryELPx74s1ei
RaIbIr0WFpoKG+Fnr3SVn4rmVcKCDt2QxV9k6qhPr2QVk7/43zu2X+YUKhlrDD5k+CoYMqx/Mqfg
XfB/9EuMOvBn6yoeEqxqzGb+a/2WVH2YEQPGqoRxMmwASp+2OOgsdESqK/10O6Er6BkD9hmoDzYs
kBgbNy0YLpSnmgGrLpLOQ3mjogrsc2/YVRrrd8Im1KMwETtyrg8LaPYwJjiY5ZDktsXdOOwiyZsh
oOmuu4ecptm67qaHWoKBb9G6MdibboFKmQNE6hgakA/DS30tqpPW7eY+gLcG1biPv6/5Ul8E91Xz
Ja+xd37GsfLc3MbluWTjpp6kbdwH8UF/XIg7QdcwnWKJu4z+FDVLAKLEx6+xS2X4MMBLNb5IyjhT
a6L9mtZewtAktJJgXVenJoJspXK7kxitqon5keIA7yaUF+N2lnJE86QS9A7gcFtl7qMx8aknllVk
dNbFc7x+IMEUWewB5MSISpQPrtf7KnJo63LCpd2BOaeMhxQSb1ywZrpepihpNAAOuMQ59bjLEB/o
xgOFukvPl6+EqjxaaFZ68yEdbhbsBaZrLMU+j1O/Spj3Yy5XqWvLN9OM3a55NakNC7Qfqwhtgf2W
DPNxkhukDZeaO1ckfOrloQgfUQ57RrVfrCDrPXklvOgK/XQmxakOBQBb4Xvx22/9vqDcTNpnUf7U
TlZFnBCfZJIPVNREU03JvhC2BjvT2bfy7zR84mTMFl+4IzIOQC3wHXzzV8CUmNNETahjNkJ1E6os
auUHgGRC63t9CmzWPkCOHoJesPXYn/kxpLeSnm40mflSwMxUgVpF1BCMD1E1WNyUjsxGy6j3qgnh
lVRuKXJizthVfTL13fpFINigeFb5RPZBrb0Ixa7c5TsG2/weHqTLeCHpgLglwvCQ/WrlXhxjnngX
IfIj5ZpOlUUMiC7tetWjKO3IIpSdymPa2ySC3xRb1fDVYttUu1DblelplvareipVTsPmyZg2TuzF
R0m9wrAEyu/1zlBP+cBS0k6uXuKbun7rtDOjfZNbcfmsLEGY+In6uGr3Rv6R5Oc62dV5wKZGcGmZ
QLobD9D8PPnQ313xHEC8SVrix9lkL8K3DpnnwfoWgvnSs4NhBC94wuLx76m9HTSvGpm382Vtnfwd
L3LempvHfEPsxWNzTwP3JWUndlME9iDh6V+rl76z4WMrqyd5oWwbs6uEhzibvczk7Q6UGcBnhPAp
zwEB3uTipgKrTazxtGocR4lTEDkWZmi/AOC2UI9SyAL0U6LogU9sTFYQvGemZvaWmJTB6ONfcRAx
jv6bqd3hK/nsPuIfimHhUlXt+/DXAkr1+nl+P5fU35h/w/+BzgXgR/4xWv9dQKn+hmlJ1Dl/9B/H
kshj/higc0RIJjQwgkev6o8/ZnjybyJ8MOvqKZahfuBj+AeTPF3+s/GQCTo4Eo2TiQm6qSpXbfEv
6bgtJp/VGIgkSkfbvC1vDJgfbs1tDE/hS4fVgbv0UWW7a2yW6VZpbplIQHAoso0ibMToyLiH+9Uk
fOUFjZJo+OPTvCErUeAYW0jSBi+7sehmauUyUHz707cIm7n67KpP+c5wwWoGoG/lXYV5djElpomE
/eTdtJU0AuOh+fmLM/tskIjSowFIdO6mdwNNu3bue8MVpItxv18lt/zKj6N/Hf/DZ+9oJbQb5RMc
idISQE/gNiIGlumbZiOf6udyYEcP7Vic7f5ZgmLGFwcVYKSv1r3oWB/5Q3+gT+r2A1rIRdlQCxK0
Y67HjjSp0dzTgC+LV3+FsgUZ2imDK9bvpTMfrrGa+XMESocgv0F9sbgjzeJ3GYXulZeOvzfQCBKt
cIK3fqnChQZcZOMFIP2A3XZIaMZ90n6u8mWqL0P1mW/jrQSoUV0LGamhmzfEPAvGlrjI8pBv9YVO
I7AaVzlA89zUz2PD4LNxpPuGYB1mb/eJRZvaTYf2+ZIeeoDtuEpb0id3AvC+zuxeFowu4lw/MILC
aO7NmxIQkXdeBRpfLHFBOwmOtnzBc8nYJETkvr5apFp4+npckcNYb2sbbyOkOLvolZi67TqcxEX5
ZHyJeXy2NZwgS9ATDluTyrdaD9Vj2t2XVvTNH+oyMGE3v8ybu5Yp35P5Ao3IfBvuBOObP8VOIwfW
c//Qb4n6ceOPFh4Hc6PyIUk2c337bEmueTuZznAJvwvyEgni4LV/vcJIkuxSmYfqKNW7Thv9IvNr
UOOCyi0YsL28I7V+IkO4I0+Fs1n4moGtkP/cRIFggnWhFbbuV3zoObExhejBxcJrVx4lkVSw2FU4
qAkPcojnJi+3cboVrx3v375xc820a1IdgOc743JGGSMsZ/mDM3gaHFpxjgaLEiv3485XFtbLAce1
8q3LsNO9WH2pJMZDh3A9zZrf85fGVi3POZubVKHVLAkODIstI0/mnWt9VW9Q6yy//0YcoKCDgr7N
IMkzYl9qeDfnyoHATst4YArRZXdLK/rkxDihRD6quyJO6feNMAfkLE2AKS1XZed6/UQiFFOGT9ss
sO7UAqLoF1qw/A01VZMT/uYAbrWynQFx1MIR6GJ0ytBlJIWzMtNoCZNh9I+8wAHgl1+Qzy6DYxUB
0JeUqcHkcuYzHVQIGeU574C/VGceK+T3SUxoL9gRyrPrJ4mrffgR67bGaG9aSsyIr4R4kP0kISma
96W+X9bKFdInKulSCuQaUOilaV1WVPn4NnfvqJXKdNtbp5i3PXActhSTi2h4xbKYu9Zy5gIoGFUV
2/CM8GH+HhmJlM5AokUFV/Ru2Cz/i7zz6nEbz7P2V1nsPQ3mcLELjERSuZQq+oaoZOac+enfh2W4
2/brbsDAXOygpxsz0+1SlUoS//yFc57zsuYICdtVXh5kiwEQuw0WFMYmePau5pHngqhK85yTqb7y
Ygiq2zEKrT3G0qSczKkVwQUvWMxpM20HqnBiliZ2JBw45z3PrX9M91n90tpGfPWBBD9q3kk4wLNJ
R1eqFLdh9kXKSnGrpWh/0iXjgsxdVGZi82bA8eR38P2V0+6RPk9EUQyzs2xrEOJBiFW4rxzxLVtn
Lzmoc8ycS3kxbHuXoHikyovgWR5vPINB+YZnypW+nLbFYjviYvMc6akcL53kZrkbzkKL8XGMaenT
xkEFv6ilO1r+eiSuriByMDtk3ArMJ10ihdHcarZJIJUH2KZxxFf83fzuUNADB3EOi5x0b06nMK6X
svts9GhW2VH2PmRI1N1EEBAsOyPTGVzyyjJpfNSkp/6RMpJXxThUjr+pHJPoameESboCnRMKK++S
cfbX6WMpG2BXli33mXPCMMqlwVt6kOpSBwxzfT+5jHmYnlib+iEXXywmFgkGtpPSkdze5OsAFOqr
41/tf0RJZLDa+7tFZoK57u1Xi0x1fuTXIkj7BPmQjaSBBZOkv9nL+YeKAA+IJKEioD03xRk5/kcR
JM3dOV+OV4S+Hlntn0WQ9EmF4GL+PnhB+hWk3JQNWTFQxeJbNajCvi+AjFyoZSVDvV5KFX1ckNx3
ofrISMBJNIbpcmF3JEYtpZrtnIAIzhLz5SCeLdIfIk/h0M+7R8kKn/W62NQxqrcO4L9f5PG+iIIv
Ra+uME2Q5a25pYWBgMAnbXyTGhpmw3QHX3f0/tiZqT215FLK0SYLUnpJP7DcKiQVPJ7apRnR4OXc
xBjyBT2OyzGy1laPtt7TuGulmz5FE5vf02tjnnSF6sWv+hchnNgyNfdCjddlHIgYMrdeI+9HY2+a
LAxIGDR00Y3K7BjW+o3fQ4ApyCmraXoMdZ2FUbChNMXqoMDk9vqNbBIREuZ1c5/rU+hERkbQmxZQ
f0Ro3AuSWbNkp2GuzeIN+T5bIx7vhg4LiUBacVdHd3GM2R1RJ1HJew0oN/KjyyB6dof7QsT+QN+8
Cs2L0oEuk0j3kN5w3o67UleDm9ikURZL4SEOpBuhe4jyaiNDyf4nXKMfkL6/vkb/9Ro08XNVwyd8
/6Xk4OPx38ZokIrmK9VgTjU7G/+QHMxiBHzcDMRoFQxK0+8kB8onmaQBAEfoykVsYt/pfTBBqjMj
QpTwOuLR+i1MCh3Qz3M0NOxc+bRNfDYVyBQ/Xq2ZqBZktMwR6H1pvZUxwRS+tBI0YbjrVYWdZq8s
rKy6B6x5MmVfhtYtr0hFJo1ITuE0EBio164VXywqHxE8m6qx28oUMgQHx5eEVTcGu1hgOqbqFVbF
3I36YC8W5J7XJPAhXVUNUHtUVCGMb7XTV9LIwKov3TRhy4D+0sMKRJ4vUEAjswujQtQzLX0/eyog
dOf90Sqk5QcoOeOuh8GnmriBDqeh25n9UY+o/5OHSOswjLAHhvhk+cl7B3UvzOEoFly3pUUgHspg
S7N1joAM26MEh1/NCmqEUwJvcArhp0wWbPeLD9TImz1BsOWGiW6r7O3EY/PFIwS8PATjLTIG9pUJ
WdAMcNMgsiB5KPbOhsqgfvAWcjOINnAauxzeVETidYe+IZWv7ArGtqcC4dXymPcj7vbqXRmJC689
WYmwlb07fWJmY+SL2DjrpDkMjXEgKGsjG5ZLmOyFnnQdtNU1j4WVkiF1LUgUI8yc8tKro0sfYzSK
hHXdi8x56pOW6BdRRVNfovodTYpisY/OmOK62f5F8xIl5k4XWpYpnkgUbcvUqh/jfRIkJ82gd2iJ
SvJTBkxFx0wqWvaQ+bpsK9TExpVvkomkRM+Is5/y+SknFZEV43kS3sZBd5JQR7LVrX2kz/JgrXMm
M4VgHTJ4y0JCtay1vt01Fm20P10I9ypcSSQQV6qdqGaBGKWfPZVVk0awbaRm1168m6yVVkLCCg4B
nZwf7DK2HCELREV7A0vLa9mgPj/+u464/3yv91xX/PU5eFfFv6pTPgw53+oUMOsYdbB6K4z8v1si
aGDYZ583wBtoM1h1ftgiQJjjYEQOOYPmVP7oTxPPrN9CuWUxYEHE9VtbBFn/We4o8e05fwGzKhrM
jJ+3CEBVJEVIZ+7C0SxevbzVbUb/zLxl9r8EVPlI1+MblTkmsqiSLu1df56uvYFa5GqkDD1qh2Y9
3ITBjHNYdG8TuhpDBWph44oYsd3YokFgQL0Zsb20Ad+y4fbc55/7IoQQPtlMPhp1kwT6VmyHaBkq
3N5FBjhopGIBjdAxKY7orZRxZwnHWiCZg+w1lO7DrYnMhSYAhjOMjJYLSvHVJWeyh7J5OKZijOV2
g0pR0m1hcEhm9KQFf4PLkCvSj/aNRvFD855ERxm7zrqwBgJD71oFhxvr5qKuFwnxybgfd/VT7vGV
2QBzGi/izQTXUl7Et5656r4st+t2wVzhCh1uAcPZzlbjDjn2ltRBu99PTr3HYrKlO/P3hoOqwonc
bkfe75zUsc+22Tm9jiBvLrJ6z77CuJ/u4qv2hNolBqwV9viawl1HMqhw6Se7uuN1RbdNPPrO2Ne7
4J1BEgHhPoNepmv04ReOoSXaFhenvoJlRYOaGTsc5kjbZIyb+qr9THyc+T4aJH95OBrsZKuGjVNV
iZM6pbjyl+byPr8WW5+iLMRXeAVwhILiZAJyN1awK9fyYRAuiZzQLSFwgmWvDMvhhNQ+fyRzw0hW
ZGPQbt9WTE6+eMMi3wkbr3fhnr7wi3XoQXfJCkDPKWbJCSs8kByJJlkhOnUC978QwhdD5b1aFdm6
tFt3dMsNr7hrnMCfekSjha8d+quyphm37kvtgNoiYk7fGqHN8PRosIzv/HRbytB7unJY/LvOvP/L
Hn5syn93nN0nYV2H2V8gvD4e/PVUUz7R28zlnKzOdDkAd9+6L+UTSmx6KxyBOjw84/vdKC3WbGXU
+fIPlCaV2LdTjT+iVQK7ZcIEAOT1WyNo0+TH/yTi1jk3acLZzaqm9kHR/G4ETUZrXrQe1t+G9Vv/
RYuO2N7dRGlseUjd6Noxl87Xk3pUigavbuJaFHpDRPkDzcl41IlTVms3GVTHR8mXoYYZj+W0LuY5
K2kQnAMrCUdEVwWE/nhOMpCjKbcLXV6JqMjGkBnNZagOeYG7iUYFNOwlaxzLOw7Ga+k/Fm+iaYtO
pNjj+DwgLhmfxe6Slied/sdnpRLF7UostWXFQITaQ+y3IGXSGv3kqDt0iZjodPayRLQcJAbcwkAo
xhZufWlPbGJ8Z6y3jfjUkjwOMEM5SvXOs6FxMeelbGvWhMmhJJIImxpMAmrZBFs3AvwbXzmRIJux
5hnJBS/3dfSm9xtwGjiNM/zRKIZIfSnQORLr44rE4MC16XbAkt1mmz8GX4j2dsrXoHJ5btNwLFCL
RldeGOkcxddR+EyKEnSCxHsg2xjq8OeAGRW+wJmW3C5MfDAlJR9+rYxpVzmd4tkozhnvL1tX8byb
PHsKInVdmv5R4iWYKCqvxSjDAnyPraPGyqt4TZB0Ffk9cbVGdQm0na44zbiuBzfurq3JMFikdPXe
SvS57ZuAcm921yXlyrA4NuxmXeYuc87JfOIlaV0/OqUrhVQdYyZbixw4rCr9gsmSsDZwvsfqA+Ff
iLY28d2FyWmbLg1v56ksA3bzDeysrYl4cvVNvCTy2LKxvKNiXdEoLOd06pW0MJbczGzcjRmhossF
Y0OWsDKRVCvzybPjg3nqPOSWyD0zhWRf8UUY9t0DZkx6iW26QbBjkWCm7wykt2GKE3ZaG+cQbCjU
I2PdM1+Ea25umnw3k6kZg/r2+FjFaxG1qNst9RMRHVUukakqucG9IqBOtvDcqTlzwW4tV+rC2yNy
Np68Fp2rYyTJQy65ieSIT9oNMh9cDPgPb2VcBbugGjcnrH2E1bpJ+ZCjHhOytTQRPbbpml3kxp8T
u3/tVQzy0jkOtU2o6giGWyxm3KUbtxHrbf3o6zf8ul68G7vjqFF2LNi2l4WL9SwwmDLsTYkgezLJ
lpK6gyo5XYIH8cm4kZ/QIDDI5gLi/4SYOTVxWfnaolkPo71CSGu+vZq2NN6J1ZPH7YJBb7LtLtye
02hpMgR4IpJpFHcfnvzcSX1lnhqTBr/ACLngGnNQMG57+ym4MJJ/ptYekQxg7RJduV112aq6j297
IpCx+aMHt0iHmz2TxJqxky5JTZPtPNEcHyTDODtjS5bQ2S5uLWbsOyKIh5T17hJ3x5bNM9fEq/Fl
eB6ek4tVYRt1E86Wj6k3iwdu1tk7U18G4ExYtXO4wVgRxXA+6J3M7iHcEwE+f+aWc5XBs13cLbmd
JjbiBc8hZKpk3U041aLRdrNsleqoCJbRl46vMJMFJdOoXLr81RC3bOFG7tFjaZtvwTU6DtnJa5a+
9QzqAwV9/15mGwRTcr2LNdJ5YXPNcXcgAr94l5suuhkhIPKvwFkLt8Zb1i8l3p+LjAk4XRj9Inrv
2qdhFl485VWKnYSQHCtbUiTU3b3IsUwAFV94apHS+tCEF+SiahFd+MqCAV6uJkQEdb4G52Xhd35Q
WcYpx2QzuCSU3yen4ZXGGcSPtkULiHIFR22EdXUXErIhagcZt927+lAeKXkWrV27hQbhvHJam7d6
idV0ge5rw8rkJt017kFO300KjYSmlUF2bRV2xIdceaph3SOpVcOjvEOCl8lECL83qglAMN8xk0Yb
Ro06DN3N+NDvhFt+h5oxHtz/ouRt4SLsWJce/GPeXBlCu5Kbbts7SeDo3CPPQwC7NBxrGRwb5dkQ
SPE6wSe39tHe3ynrDJrMwt+AFEPgaKZfKhw3eb622AsIJ/+WDb3bHOZB9qFh80mJtEXP1sbeXqG4
NRre6TW/E4KeTrqJ0aqLhuiGrA1y4zZWPxvhfYahsemXvBMNJa60AE/fYku/BSGrhmdTOYYmanSR
93+rvVa3SO7ZzI1QS6CWZ7h5HsYIucjz/Duqm/AyGrfWely+oEEhELD13sUvaPZShc/Igh3Ph8R8
Pgf5hMwSl3bRXQs33xq7sJ4IEFvHAGfS6MtwNWavsDNajhQ/ZU/g3RSc5I1dcr1pub8NczAkPh+Y
elXojFlEG7mKZt6PnNDKsc+3cs4rUd0o5EAhaVTWhQ/JYmWOB5VbxqClB7LBmwjjpTues+SiXE1U
msV4JuOvdCVtydSAgSfkm8wWMb1rj8VYLrWrMJ5kkrwFHfjO89Q9CC3O+JWCV1r6InUiCuviDKPj
kE3Wgm0wb7KHDiS0sWj3ELHu2SOzf2vQUMHjkZaCvCA8eYlYn2Ik5piXQqA1Ea1OiTc8dgP9pcxY
nmjb+mXcZzPCQyKPfFonGgvB8qAxROCQVCgO2g27l6lz0nIlKDgsG9VOLTcdkPpHyywiCniBPYYJ
zZi8xqgYw+RFTTO7aW5M71IqD6KI9vImzJ51kWga3tvJW9ehtk1VfU+c3JQX8ObWhNlMgivSwhUs
4VEB4eQ9I8cVrGnjjSAf+L2Kzw3M7K6mkPCbNVG9CFAI/2DFvRIydq4qU4xeOGi425WoOQnczXCs
Ugywomou5tyAat1Ckt4T61IFLZl8fH+C/wo/W2uG7BhmuLWq2YBegzuqkMsDDMqRb1uB6+Haruuv
ETRMMPz3/PQVEPVfWZviqsua+n/+W5qNgd9zo5D9fV9zaj/5l6q8TNRQpuY0GAP5XstYn9s6jkFB
IWbhYeBXzd3vqvNf/Mx5RPD//8x512F+YC0lqvvvNw1lkYRDYvEzh8c5cM9wBrW8eBBOc+GLX20M
cUVcZYig1iM2RF/3LTcFxcSM/li/cB5pAGZIwogAApQCsubbNF/TzQFMzu7//pnOLJDvXhyVRgCm
NRxqWTdMpCbzL/JdQV7V8VQVM4sH6MLzivvX8uP7z73Uny//V/z1HyG9P/3j/97mKX//JyX20ut8
9zLaz83zf71nTdiMc/bw//z3/v297T+war8aMn08+NuQCUssO60Z9K3waZC/W4bxoZxfcIWOS7dU
Gqs/lmGM2Bk5a6bOHo3MP+OHETsTlj+2ZL85Ylelnz+mTKlY1OEvJKgM9Kr608c0HqNeLUcQE2PS
QdIkDiTXhGZZljHZF61PV5ZpGBBEc99H/efaKDyME69F9Bb75PqR70c05Cq3SJrLZfTmoQn+V7LF
3Lix5PKsyKYTUAR01QuUC6cxAkek3tA0z9YIEOVDlyftba3WTD5vPMskdNPjzLN79vW1yJFixGe1
Mu4Nb3oSA5odaDGjDMsziJx48vEOmr6E6KFfTGIHADr2rLWp144qxdIm1cWTJhHbWlAHDJ0IaLUy
7VhAuKAS5O0UxbSywig7jT2I1HYwH8wotta1nq29DM6aoj9YgFG96TFvUJaPVXpX5gJugRjd4dya
CL62rkD+bATYEQqwpiK0y2imKKLmq/toq/j8ZFP0TyEzOCPpTSdvA2lVDSl+vZI6FPa5K9R4BlQo
NJ6HiLXaC9m0E9PB6bL0qJdgVDMULkHgk2cGq0pXQDs0TM/cUPySGmj9lEKmEiqZl7WmnQ/y+8C9
R+3GDOjpKq9A0RjDINhGy/1akVf96JMoDv0uxOAfSpUrxRfPkx+yKHoUesxPWrZuWpSOff6F/cFN
J2YpnmiD+JuEVCKDFF6vd8zh1ObE85jgV2XZrWaaqTjQOyDzV4NwoWsVuer9gPQzGDi4+EgZcY1w
C/ucbwJw0L2LovkbOptwTlhi/y/1c+prdS38rVhUr8XwJMm3w4Q8xc9sRYVtC+POH+ulr7IULSK0
H6Ox1nILE3edbpucHi9qTFdT+GFiJ8KFKPGE87mnWq0upgW/El2rDvAtEc1+aWWrQGUQX+H0okbR
CVIytc+h2r2MTBfNOD0nan7xavMmVeFix4g6265eqZ5xZD12zgzv4nfdYMetuUyQhhHevYK9nZQo
T8aHuLBck4+VCac+B4+HuDNKyceQeNF6AwwTAzPrWfUqyHM3Sk/0GrFydgRJ2Ddp5ddSb9HvPoVU
s+kwvGVk+Ta+b8u8tmaRvZhq4BaishITkpKRdjc5nqHIS5cDxJhQD3ZFifdBO9ayRBg3Ndw7RFqq
+tYhFMFRLWTZlbSqxxcroH/pyQwhHVa9apQFvrBOW1o73TtNPkKLqoEIJ9232rusfs64wLLG2xfe
thY8W5pImQwEdNrofix8u8ZAREjGt6qWBm551QdA1OubpgUJx0vAnsdRKmOT+xePpdBI3YV5AjRR
gfeqnK6A5ra5JZ0Ip1vG095iFwUT7g0DPDUUExKvEV903jvum5tcePSro2ceEl9wdSh2fZztTX1i
aS1R0nqPU1/EtqpDqxuRDw73I/kEavIqWvl5xO8a8r8Y73rratI0h8MukJ4ThR+Sj8mZQ9GZUoPM
FUolFaSgVNglWSxTpD5korCU9Meq3EykhKniuUWeXmB4KtPhpvTGbYdKT4EF336cTE1KCnbwqANq
DrDxJqN6V5v0HBF1JrEGuqQ9ZtnRSqtN4vv8QOTZ72VRrvMOHTCIlJL8z3qSjn5xUdSUNodMLOb0
BURio/2MUmpTDvrZ86nRpcg8WNCverLYUk/e5VAGeIPZYJFQOmA58DBgN5ReGb1skpgHT8hXfp9S
P4pvmjFtRE9ytJZrVK5C3F8+3i8YNVIKxyh/M3oHOP6irQRX9fJHHeaiOePzyjYwHdHEQdROlVO2
IHPk7tBa8UozXV/Wd9KkbqVCpvPnYBh4k4R+NZl7NZ2YFxn7ho/sv6vk+M/feil/6555yN+z+q16
RwTwq8JEmx/9tTBBqqz8sKz/w0Kjst8HGzAHI0FilzD//1mYMAzW+Q8jZlIgSHz4QaXDmgoSgfwB
XifW+HekyvyUH8tSUaQwYlotm6zZKJT0uab/rizVuXh1q8bQ0VnQhDRjPDdFjUwzzXK6rPg4cTC3
ZbhPc3B0ktg3S2wuB3JRCM5M8RhRBRjZ3DIw0skxMhpVvxtMpIVZPhKZcDuI7bbJzJWMXFYjguki
MQgos2DJP9EyV2Nm63TVQSLaEhlhcqqdUoU5hVYfxB4GAttjTyaeaPSOaZPemw0qyhgHYjHpdLqE
wOvMnAqSBluzYAMjNuFKiYkGEttkI7bA9yzz86gR9hQp3RWuaA/SpyRePc/iaWHItJS1epnw+qEL
0lmg4a5RxcbBf1ML0MeCGxRZi0ojASnlUS34ZVHKNp6vHn11gsdlkeeGhzEbLwmp0Y4V924kW8I+
VPGaWEn7QhRLgvlQvrLAz+G4F4F2teRoO6VY4of+btB9lSHqpqOw6vONJFThqdSl6pQGrXRDVLPD
xZsz1HOgq9ot4XhO7T9RuS7ajjQGc2CgLSefe/nl33Vx/19e73yo+v96W/0vUsOff62s+3jkH82E
IZORYOIHIKZo3hh9S2ch/8xQuWbR0MHnUCjzv7kLlE/zEht4B1fUjG7mj76tdvgj9ss6u2w6Cjbe
vwUml7Rf9BIGsUmiZmhYC0gl+fGSLercz1MPwG2MRGkRdxhuenTfvdNp/k43GRREPAvHoHYYNiXC
WyQ4zTIJhp3WGdfevLZ4/nBwdidDspEot12yN2NJcmbpvC7Fd5UwcU9R71tFPBfd+C7mcEY8XN+t
Rt5IocvwGyZX9keAB/JSEHs8lwXVS4oReltoL3F9r2dbj+I6qh40mRlX8NzrB9m/I5uUILYKcJVQ
HzrEHTQU4baHZ5UnIamU1VHUb6MImmvIjmmUcPTlWo7ZK+7gm0Ux9LHAv2uACnvDOW7qm16tHhNQ
zE46rgvPWvp4GYz6izEx95KGpeBFPeK77ItiwZaLY2PVGdNa4+JkmpdLq6Dz2qXi6Seh1FaThjmu
q9d9xlVeqTqL3JxAyYTAwZisJApqfNya3lS7SZeZphVSZW1ltRCXeap620YLoht0PYBlQ11wuxY3
k9Q30ECHMMLyJItOpU5EupRYAFANWNNrNGIR1IvOaQ1pXVXET0jVrTUw3a2wc2ticc9JcPCV8aYd
GAoDpv2SF9hKrDDbs9qg7cPqQMGUBTOo6C2ombWMrG+EPidzAnuz0OFXHkxqT6U4iKzkhBiCcqOR
NmkupK4mF7LeB+1LI5BgWZLFPLTXkq6KDdy93iNBEOA2lsTOoWSKefPiodjV5loQi88FZo042v4T
Dh3u4n83xABw07z/OnVxfuC3Mwe2u6JwdrAZ5oQRmUV8O3SwJBHxgtnJMCkLKCC+nTnSJwhiRCEy
uyBGgSLizzMHna/Kt2MLzbhB4rG/VSbMVqvvp1dzmQA0V5yJZTwNciF/PHNSpSopRj2dNjh/lGR5
LRtIRXW37kbC7kksGhUuxEw/DZ70mqluPENcEtmRcD1JaYlihcBRpMCTGNhVGK4qcyMEDas4XIp1
5WhZuO0kY6GP8ABlTgPIPAw9IZgCf+0VZxqDRZXtJyCbnTzdSvl7SqAwlvLRYqLwufAHF1IzgnkG
qtGAyD/Od6mR37NnX5gtRnfo2LQZdbKrAxS6JCtpKZphob1YdekWhI2E3lZhPj2OwZsVU5gUIXag
OLFocab6roPMIQH5LSNgDn60mbTyMbOKQ9woDDJuUzZs8UDalXSS2DFzZLOEOjMkFtLqlOXRwWNW
4GmZLfvJmiY6AZA5cKI0MnwCaoJxMD+nfSTcTUGzVjzlpc7Nx0DsmeIoJw7Qq2pMK7/0djWMH2EY
ZlLOG1TArQdGxfNq9H0wNvWVHBLczJtRdHdh4G2rwrPN5MkCee+/dRANrZceRkIBITYaAYePJBEX
glOk4B2IoRR3BoJkPWwZgxT7ICnc2LS2dd+/abX4OA79bWnopxZdslFUduY/GtaObSlvWL0lam+Z
WHZkVdBogbDcS3OEjwJiYiCMJ4oLJtqhqpRbpWdnXHboivB4ykr81Lfaq96Ve3kU0Wtmjqc0p04N
NkWlbM3COHgqJJsiv/wTDhp0IX930My5K7OP8vmXh83Hg78dNkRZMCbVFUU1lXny+edho0ky2mJD
pWBRcDF+Ny3FJAnxj2wKSfoqOv6jwJE+wUVjwMqJg3plPod+wz75cXr+fNjQESk6VoQZrS3/VOCE
WevHg4CFWPD8o4glKYM33y6DctpMmBhbJSPD7AYbvc6mfx78s1+ZZoMLirses3ESM6CbFo+0/a3T
Qj8altBo2enHUKZlCQnovXFBY8BFiBVy/gtjQsumVCclEoQA0zTc0MqBi9a8V8mI9ljCegkKLg+q
kxrO6eTqRQkdXHwMT1e+fOw2nsnak7lXvJTnb8BAk1IJCNjLZHI2MJY8k8KOSmWARsD2dzIWAhBn
otofjHQ/+a+wBSYAIBfxJsDXZ2e0U8twm66R/rMGpIjys63K9EIjR1pOL1qDQ/kAovSAnLoor+AG
PSCzCeeAuAsxJDM2HpkD6+3oSIQRFPm2Q7gTH7joOxkf0SJQKcZgKa5arl0kKNYCSyBan3uc/4B3
47Vkk4iboBasV3wd/ypDhO1GqauVT82t+AwCerxTABCNpwLdCK+JPV3kN+aL6m39lOxYiO0yZG4E
qi8YL9rmPtQxp5LEFaOQqCyb2oLk9A4f69rc+5sm3Ph7yEdXk2T4RXduzrDelOiMGX8C6B1BJnWN
aRFhSGz4trJG6ISPj73QF42Etd1Cc5jdicRzdsSNM+TFNiecUP56z4z3uvv0Nrpo2nbE+sbDy2hx
Mffcgwaf2mZ+64JlQJEHsIwD2Vv6jePxaaiYielkA9zOg5ZYb67VMwcSKoxsXc/UcZg8K9lf5Sk+
yUPm+/tez4AhxZFymgQn8R8r4A0VFTowrHqdDTaqBj7YCFG+QGzT1jFDrYBlP5Dm5sS6X7gdATIA
TkCEn77Aq0Oq5I7xgfAViuUefvQiwP/a2AprSok155uCahx0zDheQmXNXDggWqV9b8SdCRigX/Lf
KLZm7bePopCPL+tmlgs1jLC7ZOBGfO9BY6iPY3Ur1xvDnsZHAXRluAOnpKyTpTBDkVhCRysIC2gn
a/GFNdYiuwO487bOluuYzwsU4dp6mgUFfoWQB62hiaAGMUSLbXJByDtLTrxhdvsSsalsh325U57E
ywhGJqmnjWWuZmZoHCFJikrkoz7u0q650Zp6ffZYQTCeTK//hDsAIbt/dwf41zOwuV/bUeYHfj39
9U8UkZzSJgc8tSbTp2+nv87YCQCmKJKawNLs42T+s9bkpqAQHKiSHYglhf3mt/5W+oSnnpaY5F6d
iFLtt/Cz2Fd+qjWZhBFyOz+7uXoV5xr5+5FU0lHxdKlpLUSgFL4p3NZ+cCqN8JUYLHeyoha9lMTh
lq1D/9iwqpKmLwruz+h+qggM2ucqDJYBR7jfGwsZNVQHUZ/J83vvbyIhxBJeQFUSsCMkHEJ1Vbid
9hKUFYLBa6E14N0Y/uQ4IkwaSCisULmaXjkSPISMFvEAarAgWXYddpUQV/6u93JHJPrLVyHKymjj
sKZ4JmugUky2wGjeu8LyHfRk6iGQQbXV/osW1e8FpzkM/doEQsVziTz9xRoa5FHJImFwzQpiWUGx
iWQUCerrQApKhqo8BgIeNWg1pONYUqaygsgRS8x9eHozcl6IIcU2JyS0/dC8L4qTHJDkObAiQa5t
UtxF6N+IqGGvFpGI7WPXEcsRARv8FRw4AHzpnIlpauOFKhfHujYeDMJwlrkSu2lu3MV6t4pLjtdW
CF5UvetWgQnyvkvku5ign3w8qV3OWCE4KsgImFudZ7tMYchPvWD4hDUp4NwNYQAuTheOTYaYIVOi
C29YlkjITiN/z/aIsNSnsiMYwZMUqH4ytUCxTDLvoGtYcrTQd5VGXPKtubFPLxXp6HHyGNfndkwP
hSEC4eF3G6+daDiZjBJhGG8tDOvy8KA3wwHi0U7QoQqjr68mhEYgGZRU2UgK9hqSzosSoHxPUmIb
HM3wjiWVKe/r+WWHR171Z7nKwB88DD3ieraCg/WIL4oKV+kfVPISTGtAJolidCAbajboIuwTo3Qt
SYC3uFXIQXqSO2P/TzjRiCP9uxNt8VxR0v7lpP3j0V+PNfWTZlC7UomyQFTwh1A2foOCUEYyRLdI
cCEhULIY6P15rDHlw2WnMZbTGdD9eKyRxcaijm7864n3G1Wt+iHw+E4AMrfQcIUZ2hk6wCpcuz8e
a2mejvWoMFPJCqAPhUB1WLq6rKzkbnSjLtuwQ90a8+65PvWlsRGQXrVUKcmt9doWNxPhLlG98Yk0
dbCkWdFd/kzgx3QVQtAdFBXlPXWd8Aik9IzIxXw2Nx1zHzd681YjqIC0uleGXTNcW1RDJupic9r0
0Uamppb3Qr9rNDSWlCNLkyxVlNqY4wDeVLeijlrmnsWpd9aUpY7ZapvdBha8JOh/453ZX4zkOERu
BNnilRRRVorM8id1DXMW8m/6uWOxCQTYmjWZqCvDxvaerM6uXxUWm2cLGWB6E/lPOZtbN8Kfizmd
lZyUS/a0IuW4WSgPqPM+t6vCFR6Q8K3ibeyUKwy2n3MdqqWFMpDjib84Ge2asBJrQUDOjsJ1Ia3L
Fd8BwR+Ok/oBSMIiPzQ1yMo+XWoDw/xxpdG5zgE6aMshIE/UVwFasEVgCzfVi3UDbnl6IL4xMRcE
c5Qrvga/TnnXDufIhWgMHsBW6iWPxrfPs+iJQFlJL/WdTK1LKUpsj1CAUXfEO6FjBjJn/thdgW1v
oVjAI68j28wWhAb5AHCHmylbaJ0NUjW+zTdM3tgrlsKGPYTFbWEmHzQHHRUANDK2I75dTJu2eqwF
oCzsH11JdaEMQjajqiZRISFZIjt20az+hfMA/3Iloo23Drq+zvDP5a/1E93KcJGix1cvtHWb0aee
cWitZ+09cdUwMgrHfJPIUpWXgGax86NQlgqC69G8vfY+gtGGzxsHZqeFa+ViYJGhy7kUcJDWwnuM
ZuSGg1PfY0MMNcKBW8fPLFabuLyTJwOPMvw0bU9+2I2K8ioOxJ1KWiCisfsIrTjUMj24Ke4Drov/
x955LNdtpt36Vv46c7gQPwCDM9k5cAfuzSROUGIQcvqQcfX/A7lpS2rZVarqwenuUx60y2qSEkW8
eMNaz6oB0uon/q1yoV0viGoZslOQH+MI/8Ax6KCzrcsajPKR9+n0noeOQcauO0mYFXUd+p9r+Av8
sfl70XnD8G3JHxAE55hu2EYMOmzdef+Msxsx6VOszTYcVYGP0mjHM7SCXNZ1OJCzbOm+YzYCRLJq
Ts6m5id3BkxsofAPm7BZvLDmDEGvaJ/Lm+IBSAeX8v4LIrSWb6A15y8r2wDSObN1QdmgyAeP7dZV
vRFAID4DNJwXh+yeft9DkZ9exEV5w3mJVhigYs1LXxtIczsDoIvmnklubn7JXxJXxSv1KfGOtnpg
efvKl6xIEBHzMlz14DzlPTEZO7GvL9FGexi2mI36OQbweWSvUoKlEPNvRlb4xB9lrLIsBDBI2Gsm
4huRe2iILq24N9T3UX23oUbkj8K6dYK72r2Ew0vIiNoC5vf40XTU+4rhVitnroL4OzxrypZhJmpa
/sOrER4hWvBlUEcsMiCYTM5oZxT9UR9eUvKBuEO0FVAiI1yQQLrwCC8s3d+Viv/hWjkoh3/3przW
n4sgl9VPL9JfP/aj/TfAYE1HZZYsOhugj9ckZnT+E2R8gzsVoePfKuX033Buakjoftj8TFHjmm5B
q2dwsHA1/crmR7dYZ323+cGLyZJZNXlFk+0GU//7d2SY5sIbOoiGUeaWgONAGzzgID4LrjW3Vqqu
YlsDKtqPd6CM6spBJNykEEnTHLIBz4jXADMcWpaG3HLwGI8CKDnkmzj08EAoqEC9apMi2raGCUyE
54m7rhOvxkBQFio3h4LSh6uKYhtYsI1EMdcsubDp2QQ1OyVnhotNJE+FdtMx/PsRIPv7qNoPw6cR
I1XhbiUZ3S6sSYc3vDa8qMoJwNOiadeW8lRT7rSrM72Qn3L7UJmvBssMtyF/QluW/ZOLhicubrzo
Re32E+u7G8+BOHoTrT/BydQv6wwlMJW0Lo55km9hTu4D97YFiDoMtx2mljjkSuOH02937hhsiJhI
uuZTTYOMc2que9tKj6jYw7oJTSJntG2o1qterTd+qoI+pHTXpP7Ix4ZwMk/ZhPq7KO8FYCstjKBl
PEryf9iQ1IYx8/GexC+l0gHqkYt+jBcEhiTduR4PUbyqQLEj7ZpV9aeaYKhi2qlpMADkusFAWsfU
cAwrwVvYXYYC0ZT+6OrxLOQ32YE6ywNogvkmr56a6tk2n0uu9IStsq/RnGOk8U7vrqMLkibdOCzW
Tffdkfw9I0Vrcbn48tnDNqBcDUIorfBtcF3E6FR6JOCtgd0AHVPgx4vUF7w2A36uyrtQQAA3vE1Y
DORNrlvevZ4OntpvHi38BIxzbNNtd43tb4ExflyWwgXkaEVECDnd2nFg7LOgSdRxLys2HIGzFa25
VKS+qNz6Oe4gTKcBTvgQ1b8BjgoRkCFyEEqwFsLHgIWe2T5mhtimVrPW4CgRWLXohhq9wqfE1HjZ
FHIX4A0eAZEmFh41BWCx4R3DqJnJAXyDZr8QZELrUHh3qQHcqfeiu0I0wEbfSi6oQ6mz9tvHxiXT
cThBYfFfR/0pS99Qgm4DJbyqCbtNRyuPBgh+zVuaRFjH2jo2ch31HdqLcTIn++5tNz7qAN5LY1EP
yTZJFLn4b5hmEBj/XY3evL8zzrTs6X8mG/r6wR9FWlfB4UxSAlbupphc6R/nQJuUEmAiVGr+HxhN
/xxmSEB3LNg+jg5+EFv9N8OM/hsSIwKnUUkbv7yi142fFGqOgVj0hTDA+yBp+G5H0w4EnleOAsjC
N3HxDNAizNK8pql3U/nEhqH+XXYOLYw/1Js4GN/GEE29rDq23RVi07Ft9priIf7DBgcUItiWgyT9
YeqAe1YaG6eEiB9gBmmSILsza4k/hMP4YNfhndKPBVFyqCulMKjCikL6We+8OfgfG+licmtsaK6D
B5y7cY+djJY55zCigo99Xazcrmi2o2AD4BqbtOXMBFKM/bnFb7NLk1d7RJzgZta+BJvWGf4VZQO5
YRVuNj9C1eRn6lKN5FsdjY+a0VIw3Sc5bhXzlKTFNkI6W0FYbUHTBX5KFkJxqYjVzQPEFfm9UyQC
1Q47gBFvnSRAum6/hJNtTMwypz9VVqHjIgE47ssbxNt8U4aAmukRizJOqBKhe1CKu/ZgEjOmzRss
ih0HETvNzjWsxtAAKTStziCc5zb+qprwDtrzNj+HZXVM/GUYYgENo5MAox7nRDO6LVZThh5h518M
DDmN3W8CrO2do4pDH1ggaD3cM+hBuCAEyNDZPFdjzqIk5qXBFQ+3r4msvdNOdS6JoH6s4KNWZNfZ
5sRDJGY3EeOicZ1HQ0QXp4nvHEW5yYnljd3mmcU0jjz2YrwwU/POJ0QjKYObbMBYw7eoL+8SD8+V
D/B9bHRzwYR/bm344QU31Qooizm8jK6tr33JSz9rEnTH8PoQITvhe6GTDlxj0xzUhTWIbaEnt3nf
IKNXwOaRWlfo4bIlYK4FFRkpXGXMoX4eXXHjGXyWPLMrhgwyVd2wux3t/Nh3RJB750oszdY5BqG4
1/0cLz4Jm2lu4tWDXqA9tn6+7MybwLooFS/J8TTmkbYJrZUK3UA1an+RDTZhi9XK7ArI9m014Qnr
Y5r3zGZZcO/m2EDHEAJOqD3qLTS+TPYnJ3HrTcFPNWBA3sb+iB4+FfcKd5oG8aivqlu8SBzBioVZ
MozWvB2ntDzyx7mewagAdYmh1UZPZlr+l/+Ggk0v/HcF+wR5q0K9kcAE6N4l35Lf7Snbt//7fxTs
JvxcURz5FB9l29Rt5JT0zig0aaT/2EHRXCOBN3CmUJ9JCxa8Jz52UJRtctso2BaF1P5O7UnZJqiK
lZE+kaCwtvxKfz1twH5sr1mqa+hMgBbwiafN+zdiT9dvcJjrAiSlJM/NakpSanS/QkAQTkJ2wVVy
F5VpffVGttOLWHeB7GdqsjTVeJJxKeZtkvWayyIqfs8tCE+MnYACy8w+IXq0d04VAxLx9pBauwok
YXPbZBwO1ZQ0i5KS7EU0ZyrmzKR+i1q9nxlDQgHXEkG7XtOQlF1AfVdp6GKSNXVTTe+KmqVpRWoU
hs4iJx8enqTCVyZSIte1gQ2JCSLbJiYqseqDNtbXVLPYL8DDHPQKF3ShjxCL2CJ58i4QPnQo/uLW
Nk63VdS366rgKOywYA6R4AN73naYbY0kP6LBAvVsa+3ZcxnlLbUZFoSR45eNK8t/0zFgm2kiZ/+q
x+jfX1TNePg3KKHj+9u7VGbvddO9/+w5s6YP//05g33IqMhOF2nUP9qZP9ojnpJJa4nNip9xd+pM
Pp4zZArcqfjnH6IHmppvTlg4wHj0zN+nXP1XnjPk0z88aNOz7ArEohP0DfwGBeLbB80EiG9mCKlI
bW2w/zRVcUhyjtq2iiG3TpD+yCYZd2asvJdVD6hm4mvZ9B6pWXMPFmLcKUOc33a9BgDMi0hGDgi4
qGVcLRtnMqIUwWupl6gM4v62xMyuIsdLqohjDGujytpXqrt0+wwEe7bSoiWAtXkdAsAJi3iDPWHn
FfLg5M2jYoWIGMDkeCyAWzNcYBeYW6q39AeCtnx3i7rrWI2fTMKMAlJRvR7If2bGTyaGLnXjROO1
8S9+I48owJItAnIXYWSKcPmkWOXOb2KcHqp7I5t8zac/GiSPVIR9+XKWxdbCbpkKPfspxRHfS2s9
+OxR21tFcIzX2AarqwDZoQiam16lp3IC4sis+lT70TjvPWOD33blMv1Gobp1tWA/BsE6GYwbWdeL
GCjZ2I60EHa7yUFo1LX+MHYx1OjmkqvhNpUtUVRMvNh+IL/HT52Qt7AmQJVmHUmwUXQdjWNukh6E
yenkEp/dmmSVMyD6bj+rQDgC+V5kaDvyIdikkXsfKxjF3UR96fVTr2K2p0vTLX9TZMtajvjfG3mQ
ouOWNw5ntmX9XM0fRK8+OsGzU+igqvtVoKNvNyVhW40qkoPBfU9itfbj/OxUgjCWeCGRtonsLs/1
rUKk8ZCJY0lFDzoxl9jf4s441mgIPMW8SbPbwmpOKq2jhRquqdWHnLN6AAUvsL0XJF4rk3aCuwq0
l3DV8fvCAb+MU3Rk3gAWgW4elR5dAyO8e2mtyUGMlKAYHmS4E+5ZdOODiVugShtygrV8i6stF3zX
+2fVzLnRBcZJjex111Srf1Wp/H9Zom5ofzsiMq1Dxf4pVO3rR34UQJSY02XKAPRq2ghE/5wPOWdx
4+LCbzg2jyW16aMA6pPlxIUw5HBXQtpOWfoogPpvU8YLp3+AbCZCrl9a5FHn/qkAskCEXylAq7m6
bf3gd/WzzMn9DKSFEQF9drFWjowggIM68KmQawrf2hrug1uapyB2NlEKRVyUgIjzYFx2XgxmhVjA
wDWXaT2GM5oIzK6gvJu1aeGHzcoNaNVF3WZ3dghTwasPXsWFtyJDLQsXVaueUX6vHb3/5HN7LWmU
9dp/9sN8mUnnENbodDIOTyNX4/YxDd5SQ51ryU04hte+tT+3DfyHJH6rmschWNlpDQNOewwqm0Hy
ZFbOylCb2yHbivJRDeARyJG5MGvqQzHR3aLpLARFMmr7clM0na3MggrflqeTKFtL884asXxU2F4U
9dWIjQ4oTr6VBsyK1FyrRbnOs8euLJmXR4rTTSreqrLeEuY0IIh3Zfg0pasIzLtZEN4qoUKoF1vH
ZqxeopzjltK3d2aC/AxojFsO5xTSm5SSBs7S9n6/zQP27M1RbdN7FcV44I7XVkjw3r4RkYfoW3uv
qZt327xSRAQ4suRzmJnZkVvW1gzdnUNBJzb3qZR7O3pXXYyCwB8yo1vGFSG7S0vDz1umyU0yRlsZ
GjOzg99ZB1x81J6FWIyAd1gkSATsBjS7l8t5gFvuv6A4aPrfF4fnJnwrks/VT9qj3z/09+pg/oZ2
0sbzznLG+IeE5uMUTuzStBtiTkFg+d0Ygr4TYBmCm68f8rVp+agOdE7MDDbVhuoxzTW/1B59hY/9
cArX6bNojJCKG0DSvm+PyrCDDz0C84kNf5cZxdpOmidFCRD88soM4AKljsEe2xoWKMJPrkbOVxq4
iElywnu4U+aZtTNr56oG2MAyR/KYeOohqBFXxo1zNfp6G6Xjc2c2n/N2ouLHpES1efXcWeltrvLD
VuZjg0UiP8cxhk2zqddDMdlZzeeI+61PHENeWrcjIlRNlnNJuIREnWZURJ+RJGi23aNwmhsryBdd
Ly9SRdVWS7Fuy4DgTC1Y541hz4f0c5gmytlSRo+NN8gYv0SplFNv+pzVfLtu+2rrEIVqjaO2ZBu4
KsMHJ7IhweMyvoryrtQD1K68i7vi1i1u6m6XtXKb5/DVvfapz0cYqsN2VPyt8HX81IQg9X1yCHr1
LPXyi8b5TKvhmDCV7i1CpApgWL1rvHkGAgTNPNWJPa8trnYOZMJ+uFE8SkSHmDYf2I605bLuF6Xf
nJSE2CdWv015LeiNbGBpZbzR8dIbo9gpEFosh3u9vupK2CLueAn4YxMBHrLwbvfk6cRkuCqVBT8O
XlU5mLuWv/daixeRzS/RKqdDJ7mljsT5GOuohhnQa7j2rTkadTIvtAKJDxl2fvxiBgWCVqaDBw/a
jCevFRkRkccxpk5x3AqbDlXrwvl/QUFhdcCr968NcfP8vc3l28/30V8/9mOxQcuAFI+THMDqae/7
0W8IZDcCxbhjc7szWIZ8s9jQf6MLQfXChgTlzVdC/UdF4aBIe4D4j+6AIU79JYgruMUf+o1pGgSR
TYVCzUNjM/Uj32w2ZB2XjDcTX8JhwFBJxVGjd9uo93UBwqLiRKibEby4qiYIB/Xw3Fa9MwjCSqan
Rpab2riaOiGQ6ZPHYasSKQxAwTHKOA4pwnHG1obtJ4sKA4y8d/AE6J5aI8hDggdNos92BnHAD4u1
25l7zSBuOLQ1THT2NjPF68DtMMnzXWqrz6lt+Csfs4pLpERMXw97VGbsHBlnL5hN77XRwNZteXjW
PWJOrOJUFD4NhYV0Ly/fokaHnGjNpDFClyIuLNPKva+ExHewTwl16EA28jeRz3VA0KhAz0nuH5oC
DXynrTwe2qA3P43is42D3HCUeTlZbDsGiJSMW7UpbqqRJFLXU2eZUB+MAta1phF/NfY3AVg4tkQ3
NiMJwzeYwVIitw6hDdEFLLuYt3wmeCIddasjVGQ9AtToAacsaDK72GtFcvGj4cXr8vPAfHdvcO6f
mUH6mlaT8kicGny+uQ4TtyH3tcsKvCZZ+axV7RetcaDlk4WUeeo5aB58prJcyGWsIi5ie6yV7bxQ
146fripl66cHgu9mo/9WxfjzqgLA46TS6TgBSHeeoFjJW3UvtGSjtvmpC4C7dsIOJ7fQYlDrVmBb
csnh9XOFexxOObskJzP2EVpxC1+avXV2c2hM+IiUM4iz51HR1ZUrJLlOnOOUGquBouavkI3hhoVZ
2T11Bl1k3K7skBhCAF5wtjmoWusSjX2fEt7txKyioW8kFdaqasUDh7XMnCcpcKqk2DQiXnvebUDv
l1YuqKho8Z9c4TShUXXQKv9dfdvkX/6n/Zz9z13H3va7rdI3H/5R4ti/UojogXQ8v18JTb83Tcii
aZTYKREpxgw2CZy/GanoiQCtTjcw8DzTpufPEgeeGu3g1FNRMfmlX9APArf+pxJHjcO0Q8/koh+c
vMfflrjELms/toQ3KwfWPMSTC/TMYR19whU3HwQbfhBpo2oselY6TrxreV4UViBKJB7iIGbpy+td
mJEzNzPkbh4Wd6Mf8EH4d8KDPObsxiz+ZIPsKG15W7JxvdfcOr2RJgFViDDcdZ3SKChBAnOY/iOa
Fgy5iDYjvMjKDDtWRoPceBXif/AgrW3OGsmkR3Z8gaBP0dtFpynzPuk+RW29LQrj1htp8LCAKJoj
j7F1LjKXpikT3McHNkXphsajMu6IHADGGrmYmf1dW51Tp1qQZkb/VsQET4YvHJ/MCuBoet+DSybg
8qwM7cLO0Dcblakv7FJ/7uwRrpsK0HPUN35ranNcE/bCnnTgPlECxJUpoDPae0CEgMsAMHXIxgwk
SMI8uiBmI4OFmC3PfkWXGWVSfpEuEGz0IdtWRJCxE2QPWn9v1azK9Rw9CQkK7bay+1Vq+UQIQcJf
BB7s25jcABnbX7w42QWMshUag73WaPpCs8MrtzFcQZm66SzJjCrVnWl7jzYeqMwIy4UaNWtbkmRY
itXQaOMyT+yd57co/hBEi65uqJ3xS202EuM3Nh+f3iowGtCk3vOYQXpBzJ2IYFMBhBQCTYOvLaYd
pMMf1VLePJyaOoqsFCOjLJ6HFnmeFu/LnvCxIj2gvF62jfluefrRGZtXHzxNU8J74valeOU8SIZ1
WMpZh7ra1SI+GEYEehJjb/j0jZEswgc9yM11aHvaWvMS8sh2nm7jbbmPh4tqXyd3SURGm/ZQKcAl
u10TgVIffWiX8jyW4wFADK+mM2hdUHf9zKVbjcr4/J9cC/84RRmUpr/u9k4Ftyz5VwQEY/rgj1qI
UJpGDzI+tBEKH2XtQ34AK2QSafHiIjLEmoB8H+slYklY9rBYIlhIoHOmCfuzFro4TRBYq3iSfrkW
Tp/px0MWqUdMpOipSSB2flgvtU7ERnHgRcgKLN9U8aBvpQUnX8RbWoXMIEGujGF1qrBzglLMrfw+
tyHhcoe3GNfcLFuP4EIc0yJJD22SWm49UNj2duCWX0gibFuu2KJ+g1c1s9nLlhlTTYjiZybLAh4a
z6lEHQDpZI8CoT50dvbKLeINeaODkjfFuDGW1kZpjH1g9s22JjmgC5SjOSo7v0IMXPLvfrHVQ20K
8iNSw7o1q3Bp4ibTlH1cpKdU5CR+cSdG4mr7pJxI9kVR9k6rghJB2NU5yD2ARqp+MjzAmZigoXsp
a53Drx2l7aUZ3RvVZe9tiQBFMRObnxTmQhfauI35lk1z6i3XwnSdgze6iRW2XD7LwUvDLWBNh/tZ
uMO5VnL3FOEKPtJBlysMmNYuNMNm2cn+rg3Di2Ij0otlhnC4wvZIBuIqTpDKJp0NijNcpDFHaJ/1
vpNeY0t5rGlPcYLMi16sC+9JZISp815t5EwvEOmhGIuMQ2WQ4WQN9zGn/8S7SoQAKYKAgO+NgsZL
l3cK5ua0IMQA9UCEjCBDTlAZwcFGXjCawYWW9pFrBIXJKJatQbwi0Cy10+jwHknevTEB3g71Xrfh
Y+hfLLQMzAL3GdoGzUCTgYJaPqiT8MEFsNVOUggfTQTkrc0IQI/8lS8FmokinZT0TvhYRh7K+eDk
uk9DWx4L9BYd5nGqH1QXez2ix4D0ca1actKSc1elmxrlRpjM2Ui0BwtRR9YRB+Mi8+gnvYf5Vfqh
lP8yj8i//XXxK77xr2vf9TUI3yW5asQr57n/kw0aNYtd+R8FEFwjle8bJ9xHM0hDx+Kd3RmljGs6
tenPAoiNhNBzGw3AVAepjR8FEAYMV8cJ/P8hzfqVZpDC/H39A1xgk1XCeESuCrKu73vBJh4NwkuB
AXihti28bV084dKVqTYLR3s1ygzXElElhjazBzrActjVabT+5tVx/n1d9x3uddID//PvAgwV7bJu
q6b6gwgME1XTxiPuLr4Vc5UvWqAnsBNBdjacvoRnv4qKey24xHWwbtE/GeOwtcTFNpdqDvHIvvej
XTucM7/eO8hDO+8h5GFLO05kycpXn9k83xHoejuWpHakS3s4D+ErJ3eYECJColUeRulXZHtXy0Hc
yvZBR8NZRsYMqBVaftQHKpzdXqAuiwosv3H45A3BbROLixyqhWy2po8tduBoqNQQ2MqOCMU+3JvA
j9UYE54pYhZ+MWS4knRZXbkPB2VnsXNE68Gv1u1VK/NTW9XPpsQioQ9GQUYAWS1lWhjLATmvU4tT
21QXpdiUirnQiGQJ2BquhAUHhoMaAvfbPiuuEi2pZLpUSQKwPe63Q2POUszbfjTtzDLnlCkWSbzx
eOgFnZOSq+gpKpnLx3YgsmpRWlwypeXfpWyA0TpHNJP4A2KKlCNNdT4ikBgcY2MU9qImiD7Wmh6j
m0vkiA5Lk+mVDYHVYVHEYFEq1c5DbjbrLee9GqNd5UAt1VHm2sYyd5VorrvRprN7QlPid09T4c4k
4bZWCU/QG7GsIhYchnSYV/WdqlBjaSthFTrp67+qTfv3r2cTRPav69kFzMP3E+1HEyimD/woY1Bl
JjrytLgjkdr5Zm1HpWKgpBwRVq1x8vuzjOmgrCaUA4cAtKcTr+qPMqb/hjfX0njYgdR8/aVfKWPi
J2s7FoTsDGk1+YLqD/S5KHSTmuOdNzOyqN1Uda/Thw2LwtGGrZG77c4bkFYnI6ejuHbzUz3W/hkW
k9yavWmf3aR6G7HANEWR7O1cTB1d2WI+7YtTq5Nkwq18NfhpRxdgpQQE68faTB4dhmTkQQ+Kf2Ml
cY44Ur33hxKhAgPovAjHh1qBuNmm8sb2g0vulffZ+C6DS6jl/CTH3UZP+jve0AyeLqLQVPfhkRr3
KR3YLNbZtpW+u6dULC0XCFQ2dAfdESsj8TcZYWeoU1dxH98ojtfPs3DgejCcBjc7JCnpPRG83EWF
CW4JXLxy7s2iNklodY6JClGlbTamemm5qjd3XhAspwfOqb3bEg3XqBZr+Prm5zJJD36zBGbbLLMx
5A+CL1dx18jTD5AO8nlGzF2mGssk0nbcZmvAsA49jYf1uGhWsVWiDbe0eWmdFJXP9ImbpYeH/66o
HPDZnBmqpMENWCyKqjnFZvsg/e4oW3HpU1LfyjYFVeWtQr3emCj7DVNZxvLgKurCcZtdPu4D3ViN
iVw4mbctjHZVxARxA7iTL531PqbvET4LIqemJNAIiUReRSsVtW+UdPu0bLYU/mAG9+h+cNN9qBg7
A/GLOXyJMsQvfsxvXAZ7kEnrEMuz6ovgqniKvRFDjeik3/lG93nsrIOAurng5+9Lk4T2Y8eiTThb
vfS3VuV5/w3XSN00qQp/XYKu6eevwsi/Him/foKPUsSYZoOxUj/EjH+OlLhh0bkjTWAhDqaGbufP
jooWCxWVyS8hXedM8EcpmlSTqLwcqhj3B2rVL63X9J+NlBiIKZJMvAb/fN9SQVtCaJGyxVcyICFN
wfldSermyHXcPYWueh76+HNTatbat2L30uWphInibQ0yaUB40oooQ39v1mte0eQ5BzZ69OYkSRuU
kJUK0geFQMJokHW4D6dkQvNGQPgHH9Kr96KzZnZJwTArpktlsC+JzX8HD5ONq8CqX1zFilZVDOit
UF+GPNJxrMYq8stl4cpiHbNWFtAzi1y/kwi3ojT6pDSEx6qDSRySgugpqR4yP9HnQ1GZMxNe99CV
2worilTIYCMUa1NZculNaO8MI9E8NTr2axABGfe/pIDAe50NP7QFNWPNBCjcD6wH3Q5vJQDxrgzZ
+i8EuYxOcBrVZpaIRwfUJuTlu0ZDPY1WEhp5bePN9ZJlMUWtiZcQZrnEoQ91dNqwxSiux5pYBXoZ
8jMiY61V2ove4fUPqgkd9gXfA2FANkMskcIZyoZOnxsE6Ggl5O2vM6Q1jZMJ+Bkb8fuAioyJL2Lq
dP3iqjOFpm22SelMY6bTaBpTI6NaWdPgqmplNfOmYbZhqm2ZboNpzP3//co/ZNCgbP+uWNy9y+qV
JL5JSf2z4evrh/9eKsiFFHQECCh5sBkuJtrcx/ZJI2sNYQNrcB7RCY35Z6XgCEkwJI4UnP669l2l
0FlWYVPhV+hrfm0Rz5Xsh7GHSyPapulEQH/kmNPB89tFPO6T6WuxIC50hWsPC1LCXx+l2r34I85W
fIELncU3e+xV0R+IhIZAsfA7IqSm2xKrguyQxre9SBdqQ2jM+ELBOYIgiZtw45ZXtFkzQ7kbY0Jq
JIikrLxTOZnTTc+HoH1RMaTrnrv08ktU44Np3B4wvrKKVGJ4paHMBkjeuULwfWUsFMKsZoVE6iB1
jMYKJkAptr291qCEWrnEVv1g+ndqCGVuZTiPUt6a9cHxktmQIzt6slkEa150Vst04WOG7CPeyua2
EVwYVbHLB2cRWJgz8lOWcAvTIQ15yZOOrlP1dgrCrZFXeGtuORPOhH/LIupzaMWbzuzOjWnPrZqx
8MbQlKWqggEBxKQZ1zi/mANEBHEurWNBTmXSnEqQw6qyHhFX9uyleZ3f6AAHLEBDKrstgnbxbbA2
nihgRklZJBSThi9RLqb70J6liU6gm1Z4tt5+SoxmjYjiJoa74MpgWSjh3TiSKudIesEiJ7IN+xCc
cwd4afpWRXGFUKV/HKPqNZKw6tXqtpoQUjGZL5md74PyzmyQvrZMsDjdxzW8YKiZxjyhbXICa9b1
L3G5j1uxtUgAyJiIfC44R4cjch7Ro2RIRBeQEDKpsdH0V42mrXRoDnU4XRy2hqyYr91uptCsxtqm
aIl+KPjfmHwrZ9w0ZOa1TUNOTHPVBHsAiKmFcW0Qc8FcV42c/ftzjbE+6BLCzIbgqOOsN+S2C18n
lirWdiTyVbCLOcLG0Ly0B6/R8QGNs1hhZYVquMQNDn64Zb7mtpug6fKTL5rX3jtJusbRyHVjJC1M
5Z3IBiuH9odQ/rkX0T7y61WahvMMJtnQZk8TxXiIr9kU7pMCbouG28GC6k4v6K/SUX8dLd1H/g8q
wKubnJwBKyOzzShvGfVBQzpOHTEQt9lwLEExL8K0cQk2gmtaacwQceKZyOS4I42Yw2YuJkinfR+l
teHG58/cITnk/Ghir3J0DJZyqXpkZ2yUcXjwfS5ETlfz/bbj+3gCNHoJiB2dJE/TOqaRuZMIokMW
j0IvDoZ0l3gpjlw8dlpGj+sl9fybCvmTFQvl7LsFy9dKY01bHlZNVLVpDfSNqsFpfEiLNpFmQgNB
hleh6HgxKjG5C7uOVvzvv9rXC+L3siwTtCcQFDItp8XXD1t1m4ExVWp+mCrnmuHdo5mJSEICLrmO
rTslyVdtTwetOfAM5LzppoTrcB0r+iJICUn0zHmIxj2KHuLsreXY5Vb2ioToDcptg8zcQGwCKkue
YOO1wO93e2QjJZBdaOAJ1AqtCvFJB4RYT1YTfVXX6b9MMPzvvy2YImX+ulUn1/SvydfTh368ead2
exIP06SjHZ42Cb+/ec3f6L+/3n3YxRuTqOjPFy8OUAg5LAVM3rtTuvyfS09dNdH3oVDWcTvAxP6F
bcHXW/qPjwM4bgfiAAZYOgOWGd8+DrmpDGGIk31WadWtnwF3AVSRWZwP3Afb3KlYOeOkIhvmpe6O
RrDH3JiWxkrY442WZ+s+zA6kzSAv44izQMkDZBZ0pPFqmEyPc996atJ3033sCNr6hIpQ6xD+KUAi
yychL3n4qI6fHC9fm4mz5Nu4iMSIJhd+YbziFrK0/YcBekzZvhbITYp4lSnPOftNa1LnHgzjtbIX
Jh6KmXZxPwPVIyEzkzOOr6N9Ta15VfPDv+Qwz11qJFHHmEO+HAt1ho5xDD4nkboUEHEDnsIiWSVj
eehbCPO6Mq/V5FPb9StSUjYNaLOWpmF0k9UUX9bY0a0kCaO6ZKW61xUDl4ncCetJlTFhbIssVXnB
ZzPX3YmeoFQqpsXl28QZdUyMhxDMCoQkbtv+XPKiyht0jukXhcu4yaxdkWosSl5C9jzvWad+idhJ
5v0dOM1K3rhJfKybu+kTZikwgl3ICW76c8TtfaXOC05rcV5hltdY7vhb4mMJOoJDnRA1VDyr6g43
fcCJTy7rqb05F7o+E8qjgVeFPgA1zEwXFyRHhnMd5eNYEvOFfQHS9lWxdr7WwA2tCGOjFWgV9h8X
aa9DeZ/fuo9hczLri28+jdrnot3jcVe1Q3327EVwJwDAxGTD8Ced2CMGQ8wU6jYgqHBPBta1kOwD
G8Xlc5ntm5S/lI3rXyJvN1h73bkm5rL8X/LOazlyc8vSTwQFvLkcIIH0jp68QdBUwXuPp+8P1PCo
pFNHHRXRFzOtkC6qSCYrmczf7L3X+la29qdtJJGKKB1i9SZs24AqymvrpxZV1nXRIdVeVXsD0c7Q
kg6liWRtzTuOv5G/QCdmuozNTm0c88jfxgRzdeMseX1OQ7Ylf552tHS4MyTzttD2aWKLawCTNerw
zLSHnYVwqPa67r4nF+lotLBPezoftnQeVL6KMyRwhh3W4lJ4CSYwZXwVn+kqpFSmTbecqEB/sLnl
DbuJGwN/Hvn07vOp8StfPg7bSUTjri5/5jsZE3jU5bHLdG/5MxzUNfpzbozQmJ3e4/ssX6PCV9ry
jEwaxBNBkwT+7fj5046zY5PNDGBtlXLWntF/8ThSGgteO36exIm3xej0fJyW0LCrRpQikw2PbdhB
koK8ltSeTHbu2mgcITq0+Tmm6j0AO558t45fyNVVzlGyGvkOMb1uIiOdbvkOUDHWBtzp+SI3ByMG
CxuihGCaQcAVGHUev+Mwy8Mb+LOD5Ig7eLKGsYVIqyEQYRTrO+rajFcZWZfKR0qEpss3MJee/7ET
39T1EL83FAb15HXTO7k107spXUUigMU33uTwNBXEhIoTy2RR8n1lauV5S3Mvmhl0EE/YHxWpuirn
tgIcFr2oxybD3S5S7ju8hBWgH2QeS3qmbV5Jwqi9RryqUEhv03tezvB4FQ7TTeUCU8UnZRv5NvRa
QhUzW3rnh2CVURSshGgXebxQ3iTu/FfI/COUWiQkb+lT/a5rd21BQ2QvjBcp5FdueBIBFR61tu5K
pb2MPUTbYPcomUxjYHPCGerEetgQsQQs9N04p8r9At3dpYxd1+gC1WI1epNwM3lmsaLxSDxR7KlO
ucUlPbgwJtxkDX/MVVNHP6vEEvt863alag6AaHMrsTW8qmsouXv+cZ/tpPAGyZWLVSDsWzcCu8VN
Tu4uBKUKt8QNcZMDZNF7vAI0W7LmQGMkSXYBaQn1CnkOwLO+w2nmDLBSa5vaxcLACiHsO7dCPhYJ
AD/2LU/3ajJYUTP4Bg4kN/AwJtGMmOaodOiEYKDI7bB1avajcnmdfYM9Yl0kLuYsKXHo+ZrIVKWN
ctLDC1IWU8fjsuL5EtULy7drVw0ewV0CKzfNttRF6kcS0pvu76JjPTnMyKkG6eiwZjxfdxXGKg0p
YfeVYLPWjLdZXCM9hyHW6jANNz6ySAT23OaWMM6zFHpCuV5uxjfpOduFRBgP5REra0XmNON30TFx
Cpa3aDht5QZazLF5AeXL4GkHSazVyL52QtUT5ivwEfrQhEElA4ZBBw+6dVPds0eRwp3wNsZxr8S3
k3ku2Vay4VZGyUQ6NTfzjLSqeJNmbvM0BGBho235vYEVBavFml8U4t34cl06tBReQX4OxPmsVG+Q
Sckl2Gnq09jdK9F21PY9O39DztGLX63CYKBkq+/74mOQcZ4wDDPTFaIIDtD8bp7OaQwu57nsXlV9
Y6he98QP3fuuFm/y4kS56t/yUf6mXEuemQDn052e/GBF0DRHNbywylyHjLfepyfrRb0lWCL/3inO
oLpF4yokEKN1AjZzHeAmZ8tXNh3507S/wWRl8Ag+KujsxWFqqtUCJuP0OufxNqyQiHotEdtXM0Vp
u6pSr8UcqR37TbAdUWkgDJlOqEcR4Isp+io0VLb1Ih9g/uWmQwByxb4BSrQdVkg5fGwC2Vo2CbpY
Wb7bzxuJnFRLTR5nUqoa6uAMUYelQWEDhckNRNoAMUD8djeAPh1KCMP6cpQvOtfJluAP5g1TAd4d
Za8cxmC8ml3oNsr3QbtprWkXI0YcQ3mHcrK3Q1lYt7JCBxOQWBIL25QI3KyrPDFsXqW238eGfpD1
8Zaf2udUM6r0LgqxbyYi1Xsv+Td+RBxuNe6sWVirarKNCdTNMtkrGxLCm4NuHesObBFvDIWtqxSf
a5yHkRIzO5oOkaKARfYy6odEfuuTepWMp9gHoM1tKjaoP+vwXtEuXfjcoRpOQum/qaD+TZf0WbCh
FJV0ukwIqP5SsHGvFiMhDX1brG80opLES7q8Reazb530CakeaRqsC6E1D0pB2Kx/SniFJU6knvZO
M45gp/FZEgUZo0YnJVMmyz1k16BCXIHlcQXQSxzatfhQWx+gUYgOIIBwPMvgt8MGrAM/U54fWiTI
lXLy9UPHOzNjS5XK8QCyBapkvxJ7cWO4gWFxyxvWYwLWVFhn+tuYfg/KqyEsYUgK5+HoNCXXZh94
6UCKe3Q/5IjltwYnW773x0cVXnZv9ptcfTa6zSh7eYwC1SwwIJNDmBOlWGNGC2puLSVOXPezgPlf
DnHTFDQm/7lOu4/asCjqn+KBPh/6e51GNcbQFgM8fizsF9IiXPmq01hpyPYo3ajGUOH9IE9Z7J+I
leECLZ6rP7VI+RQ4H4zsiyuDWcovIZzx4P9b44Inqy1GU8QwMt3QP1dqKePOzCwEnXzHTXoXYvA0
N8mUufFQrRT9PQEzxjvaQUBqt+PoNcFRJ1w895C4iSFbwpn1I5q3NUgvuXu16M4LKmTl/pUqrCYx
KNYIF0MArDIYtthjQxp/0ILdnht0WF0zWl6R6dAN5Y64D7X3nn+s6SIAwoU9jwgv5ttBPA4hbbXl
bknVFZrrjDm0lB3ILiabm0quQBE4PcXjU8L9ydoH7QkvZgnCLIHkNYmvKtKRIbyj0hlM7JrGwikk
w7rBEGE6SnlnTKeR3NHs2YheQEfoXKYij4yzSdkq3VER9ykedRBIOhDpa/CdEPDSsSK3cLlsEX4k
Os2u4rwlDVzf7I0WGd9mDG5k/5K0h0B+jvxHJTqkcFq5jVBU4VNl3sMDGjfeAlXn9CtgZZjDS8z0
pMtPc3kkCnAwUTN/y6N7mfLlO8TZd7rTIcdR6+/MadvQWV23xrZKdhBB5vk0e3PnNKiPl4ygOj5Q
t0yjywUwb84NMxW6bfHOVPaAcvyMWHkXfqyICDvbd8JBaXYUTkCWWxngqRv3O6knXdyGxufD0aSs
yLmdK56PHRRUPWlWMMs6NHEeDS+FkJEPSH8vbeXKw1YdNkiNzAfxIc0cGCSIglqseCTp2uXWXNmF
02+q+ISh1SIcVSMtXtzOG7RRe/0iStwCIRPUb/6qfgsEmOGNvxnIVDLQiWfJu+TBHhW/JcC/75SC
mrr/GLuKi+1NW+wiK8aLX5RnX8mvleRNq4FcWeIY/Moz/U0r4EY+Bsf8DUty5d9obuHfJMoj8aEX
sqKQro97YZWrdpis2uYtaHeV4mDe5dIrSbvpHagxokS00datnCLOP49c+uODels+kEbQLNl5e0v1
ZE4Ewt+WaNemcVsWAFuxauIHttWn6A4HYjCuyVZ2Az2gH6CuRLZnA99j0601SKCngXtsDSOV0oSU
FcdYO8EFyF0FjWt26DCbrDAHa3OCIMrGr4d7u2aa+bCMFx0m8vQ5FfU0BxEfDruVhGwx/JAuluRh
93Zi1U4fSkieRGNSIzhZ6sVab8v0eUuJnomDLl1xUGgud5WZsyUKkZ67nFlJdeQPcfUeFSh49+lD
Fx+EY7IVrogoeeAQvIYPfJSdg1iaykG+ikiK8QtoL6/mCpUtd5+eNd8vyJeD75nnsTgZ17SuHS5A
fEk/uZX2znVpZKkTV3Zo+yJbDU9T43LROR+4Cc1r3jCesXbrPjv0HYgDhUsPRmeR1lFJ+aZH90rN
xeJiPOTXSHju47V1ETeZZ9Kr53ru0G3Asr2egGI48b0mebud6umAHbVj5knfRF7EXelkt1bwMWlE
Aq3ZDiblHM5PfbwyI83GybtO76X4RElW82ZmanwSIjcVfr+m/C8/OQFx/93J6bw2bR29d9nPhouf
j/06Og1zOTox0CgLP0b84egkcEBdDECoGXGPLmKDryYnnFOG+GT/MUEklUbmQV9NTj5FGgJNzn/1
P3+hyfnZ0v9zDx4JKc1NE30p/5DOP/Rjj1NSZBgJ/mgQPzy7NaPzSKsAHpcTp9IAwTm7I0x2Owbx
ZSZNHBoqHZhNrlB+druKm3QIWzOtsgcrwMiDvQP6DDl3sjmt+iQe3WwOE/hHar5C8vPYRvMWfJoj
IgUkwJaklNGpLPOaFupezEsscSa0/XzMNoM+PChxcRuZc3wII96sQt2iYgful5QPuUykSNBFqaeh
ebAa5a4Sw1uyap12nhqGLvpRlUM0mgW7kmmyQ50yMb6KlQh/tcncMbL2MtCEbAxvp6I7zub82Avn
ohzf/UlxqxR+uZzcl4gPRwogq4xufKNyekUCARUehZC5vrRnEsu/jbemkaSTAT6WLleH7kouJ1dP
eNmJFyPZkJhddNYJjdIYJtVq9mOaKPVIVwUkShVxB+j7ECF9at78Ey6syuLw+M8X1kdE1f/BPvz5
yN8XnU5Q3XIhXfxwS4qI9q9Fh7cObxxBdbhNVKy7GlfFPxYdODQIl58z+8+Zwx9rjmsqevlltTJX
AGTyC2sOvdBfrqvcNfGzcGGFOvwJYvvzomvDacogHiJDtOb72BePtUX0T1i022qxeGFp6L4xnVtW
V48DJBMQt+UTVmC13lYCKlfIQCRTO8P4rIgQ04mQiLjrRGbsSkhMxDw+tmkZ2dB+sUN8q9UENi3M
gqC30MQq9+nEVaNuSKBOJa5sfZpd4wyn8iwPhj01rxPj6Nasth3w/BqPSyG0921HGGUbUixSSIuN
Ti+iso1CSL2mmbS1VppYQnx/usmMUQq4eNAgzrsBhGYVC6z2pU+jMHmmj4p/m8U0GB0zekrKaLIu
fYEZJGuOuSKwLEujtnsf6Dv7AcFv1U4QXyUp8JA4PIrk3GIRfFGE8DSPPnsIXTbmsgpmtyik5Z32
2ZPqE02tN4wwJMJRqugUcYs1H+WmtQOuJ8U0bRMVqwVZ7SO5J4mibiIu1E0QwerVSTzgp77TxvtY
PSlKkdudWnkh1++MNHQagSAWpMVwpy7Wu3/CosWf9XeL9px+fHuri28/pQx9PvZr2S6W18W+CjB8
sb4y9vsS4nBSLp9B/vK5QFlSfyxbalNEe8AAWOx/0uwhH7aABYlfhBH119btT+TDeDH4l4AWcaqb
f5EP6z70zLJHUxYOdHPzfmQyXRH8k2HVliYEc1onuAHSMo+dJO+desB9E9JskYYzs/XOK9UBrGpx
lOjlBp3hVv3wYvkCeYluGZ6ktjtMpgqTtbgBqf6s1f4G9cR5Zu4xKiKdesZ9WnhUMvWs6RjgjXqm
s0T6TpAuguFZ9dcLd8cNi+iUxnet0Gwq3b+Ns+6cjdz4QxEQ2Fi1kHqGYYPBPQEZrXTeBA9l20Ew
InjgNieIoCAIKdQPWbP4KYdVULaiK5TD04gdC+IRyOeS/ucqsoyPgREF013fgS5spyOItn58IRmW
JCUUM3UYvQ3SPec1lmHZycifnwWFhK/ybZg20pRB2U2cyEihPfcHxCc3RgEdMiKUIt8Mo7aaul0q
jMTNRt85M3c6AxWtkeH8C52BFhe5M/x10xGmWaZVa1krbhwFE78i2f4TFiaql79bmA/0fpr2pzfY
5YFfq5IVt8hBFg/S73lb/3dV6r+JKN2gRmsA/P88pWflYU+H+k9TEuPSIn/94zCVOHk5glHVyQrL
6FcWpbzAT/80pecsXVxO3GJ5ghCqF1HLD6IVoERJ1wkUTkmNozmpAlcXay9IiLbStrB4DU4RRiRM
qYuNFvaEUMQEhuTCMSsjMBJ0KifmsdiJg0bxDMDzholbRtpr3bNYBK86Lpg4G+9yeaubGjNWBgfG
7Jmg/HO1OnLAiHYyxdt80A6B1iEyai6ZLx2VbjhGYXs3ZebE+KTfcui9qJrstkDDhMbaSYW4CUsR
tAMsHZ1IRJRWvdXASY4OBXliNFYg7s1U7WNd7wwj9qy43UamcYssT3WGluhHK1e+l0Z3o5TdnZp1
zyme8qhqX6vJK1ISUcLewRdFsOAdMoeLNECoIHgER6o4hkR9xPhOuZECqYjT5LZtdBZT4RWm9WJm
+h0+gs3Uc8z5JiMeDOKEZFZEjekbBaVwLVqrJPzu0+moUs0TuEeIVvWQlh8Rr9CgGJcmKE5d2by1
dbYvS1RPvkGfWjj1kDN8U9+gG+5FZSdI2C+tcWN1M2Jj4aCNwUbSQBYnanoWCILOR/kN0LfXNlkD
MzlCQ8+AyRI/xsLnzAeVLdNCLlRax0q2jlqNPk31puTyW57lu1GTXtuofI6bwK1m/26aNCdum5Xe
6StRipw4uTHTdToKjxK8Ar/WZQDbzehkunEdh+ShNvSCKz5YfNJlK1y28brHkJn12aYReT6x5pri
beIXm6FA5VGOXKfKayvLpyAwXAvy9ggGu1QdH8+/X1lurBfubD3ENOIJPltrvvgU6jF5wYzB+o0g
HY0AVrR8DelNZVG4T5vW8yPZVZKIlKDOd7I2u4TcZIz4mHfilpvIVRxGrPjSk5RoNL2MW0OK3jK+
eZwHd3Ne7uC3kdvS0F54iVBhNAkBMzErQ0XIWQsmDZnuUeq1XcvNTQju+gpgtNCsLbSkSdV4oaG8
5rh7Mx85y1SSah41p6rNLyqKZ2IuBBpsbt4H6yTrz772vcdXIo31P2IHhnz4dzvwcjXK5/8Qofv5
2K9N2MIbv4Qo0jineFhYir9fjXR68xYNhKW9AI3/03P1x9UICc3i3AQYshgdkA7/sQsDGeZuRNFP
1f+LGbrqv2n5KGkwbjEKUADDseH/RStlRIMWUO0AJYI6pqjWbg5cCRbYbWcQxZM7FhqMuYFc1u/l
Y3hoUAf0q8ImAkmwmx2Ty7q/jdlZYHJpbxPReN3RLw8icHEypZDuFi9G/tQnDlSK0N5Kj3nsVd/U
NUWOup52jSuvhQ3ZRCvdnZ+LN0ioMxDENVy0/dL1BXjT2VxmwuKuE9fLJJ4eB43N8akdH7OHwoBw
alsEDtKdNxIvQX0sbv14X6EJiCjD/KufrLVqjZAnvU0GV8mQ8jgW/PvKRolh6URev7JQ4uyFGC6G
+gUd23M0ucbwSGd57NZNcK1rJFTrZnZijam/Nq0TkXTvh069M3cVo9FuV98R+RXtqvvs/kY4mVtF
e/XTYp0GL2hoohdEtPgnzA/VDeuzfr/kkqEAkOUjqmkQHTaKAuMDHCVDh3TV3ZNtUJVH+dxXZx3h
V/1tjKObkNxaWqCW0y9T701+AeCEEO17NBnE+q6DKV6RKVDxLKJdMnQvhB+DK7nLAwHx1HqgC9xD
7z+2JaKg6ZVPFk0IUQAHKrosI36ibSKmxxqy6xjoq4jIKkdYIzZQh3XXbQvRdPB02BJwKQJ2B+wp
8ePw3IfnulOd+ca4Hy7iraA8lTlGEXGNqiDSNzzQP1Sa4x9I5PUhAUSnYkRTcKr6LZGP+rZ+HOJV
kN9wZ4RcLz9jjY2Ooemp2esA2U7Z+t11Hg7moR4YUNL3dMC8ZShoeleGD464xWq8fuE3vaIT2LQ3
4xGFzLUJLpH4GHceygdDuerD5PQPwQXUIMkpmwg/y9Lumk+TpxHRzOaX7Oks2Q3cpXAjUiQ7iXef
tck+4SDITDdPjq3xPBu+BylL4C6BMjBK6NWWe3rhU4xnjV+xGJCIsp1ncPr0sZ+Ku7l995/QDq3G
eDdf8ctFtMZdsDgon8zBhqvgvOYR1htkaY5o0lVouKHYqDryt+BbKDhRh9QkcRvUQ8esIh56QSR7
IT0EnbPTXjJE40Oaxna560+SjprEM9XDAoDZDdsAOY3uiS2SNOk1MZ8llRixB10tEdMALaShX2MF
ourpVtNN8IjztzQs4KmwxpAj2JB0AvPOQt/kMMkivHKOV6gW8tcxXq0kdCirziZUiazeB8TcDTr2
fXsf8yt3mt7WXjEsUF/U8QqschDfBrcRE7hgPu7rbiMb0KZbpxoPeXyp2svEGz7VL9aq2psuIzXE
OjQKby0L2eJK9PezqW0h1Vim/yDOb1qz4EPRi7lZs1f5LFtCSWxShZpriRuOd6OEAODtn1BFYHP5
uzPs8VvT/nehBZ/f4usoo2hYYC/U+Fjqfggt0H6DrQLIjTOO4uBTwPtDlQ9wj6qBCTOWYCAsPx5l
C5ZLFj9txUvf7leac9ZSL/zYEaeeoMuAxw+fkUKXlh7Ej/WEGhfKKGaizzs1dtKqfhgNsv0iuKCg
l76JYbYfCWRpANZWs85EzFhnTfBILg2inaq+zXv5Goevs4T/xd+Fyj2vxTZub4uSIReJMrFpHhcd
sdy+5NhRgxAw5SETmDrqBs2nNHgPpsywy1zzGjwfQqNgkZB2KaWxj8tmkLvJ8Xtrg3qdSqbVHfX3
uTdaVzU4tDh59TJbzVH+3PjKUcRzos4Y88oWa10UA1OXiFZY5RVpBEmT3kQoYo1wOBuQFWyomT7T
TDIGGlmmVY6gp87FXdlDKYml7tJgFZo08KUUSoyX1DIlUKsgLKqWX62J+y8uOj1Y6xZVgxOHWY34
eCCnNhzIrS/y4r2D8hcQqissAQeNIfWXZgk9UEk/GNkpZtIQgriGscXOaKJSSzgwey3PvL4aJM5B
I6P3V94VmfQYkVZlVzkCIqS3QM871Qv7+lYLaCKSbtYqRBCX8pLXkJHc0JIXOZmQDfwyQUACWu0a
58KOyTqaOxkVsFqTnamIl0EWmRvHZWWHJAmNS6SQUXWepUF50CvjAzCL0/O00JzE0y4noFiG79XK
wn3hq8K2kHVuFgvjPK/R+hHsHNVI68a1CWxF6ts1/nKn5PWrMFcnCkRXVX4YY0tGW+xffOwyIinC
tHMuUQrYLKkJS6RXmwmz14blfUwfqW1e9UF8kMv8VKNJixLhgmD42CTWqU9B9Wdh/R50DS1X4VQV
TzVZjC1Yaj+71maxZz7qzQIKUpl9MhbvDBwVJVgMyzeOfq+9i2i66DftuhE+e3kTdZo7tsV5Cqs9
+mzS8j4Ss7wky6BfGHBcrKNM3uCZsfW+eCBu4KawSI38n9o0/7+3UeB5+Lud9f80zc9RqZ+P+9pO
waAipcHtvGR0fdoYvioDJntMFgldh8fAhvqDNgc38/IYk82UFHXwCj9upzTgTTqqfPyXMxYl/d+H
HTC9JJl5JXXIIvb5834aBTUjRggFiLvovgsziHLft+x+qsuTheBGQ1JtxBraWXNXWvlWELVN3jGX
Q+A5nnJ8bet5nrRVYU2PTSGdlTG+sGo2rZncZrqGToGw0VJA5F14qV7citHs6vU9XAM7xQlYfJM5
z616udjnTjGfBxTjes+wI3tuRoYNzQkqMLeno8KlScxdwUrchJK/0N02pJXz6Kt3RmByd3nSeU6C
9BDrx0kxiCA/yNMhkZ/r4ZhFj330KulvJhL4WkipqJ/NcZVN1ntan5ueFK+hcOW+BhZhoBQ91sWj
pcGXQB/pP+SQmzJYCSS3xhI0miLcN2Qy4mUUfJmLUJfcasbwkaHrbboWdHE33oQlqAORZAy7IzuP
DTZxWlm9FEWFIgbn2ZhXnD75rdIJN1kLPqykN9318yppZdQy/mWUsnMEXl6KjWdVGne6CfV44lWL
rfldKhrH8he7RX8DGO3Shoif+jMMik0VyEdDLZyR18jyR7YRc9OlQ2oPlozax1TR2VjwaDvcDGnD
3TaaD3klvVtdL4HsWoJvQcN0DZJkDNML2rl95ci5raruJMnTt95HVCXCpW9RVMXrVA1tsfK3qaUb
2yAxdcQcveBOCV5Mdcxp6mTmNmrS0hFjtiHTb/mdmoO1VY38Zm5GWkRQIjsySZK0XAyylfqkTHf/
UzvU/9PJEOrfTm3c9K2rg582h5cH/r77aL9ZyBMYiZI8w24imbQYvkY2hoZSEGSqBZGUtsAPHq6F
+AJ/5SfxrigFET7Q5TUUtrVfag0bP+kMM0hSaXIsk1u+5Z93njIKur70kW4pfajsCHNQ70cEvvYg
55EnSDj/W7Eqt20T+6tgZoCgLKOEeBkqdMt4QV8GDRN1YsPkATTT94xJRKXs1EFfqflGR/Ot4H3K
/PYmY3oRM8WAzInNK3PUamOWb+Iy6pBRLM/L7ANimxJmRxI8g1XEgEQIhbcG+6zCrQzlfItOWBEu
aTVaTmj52qEHXJCG9eiw/d0lAjW7GokotQX5uehgRlhdGqwrc77rk4LwTMzMJQ0UfyLGZTznQXk3
F1nPTQ7Fu/Huk8CdqtXKxH/kJ9ojrPxoFVg0A/VpXIVcFBKf7sAg0JOV79okabaW3EheQjTNy9B9
G8DRTGK9ikm5+UeMPNW/7+s5Xfoteyt+vn4+H/u1fpapJuofcOUW9PSlrvlaP9JCGCdZirNYo8L5
4fQmH8Hgnc0CYvzCxPOHvh6fkhYtETPURTgEl+AXqiFWCmvkx2qIQozDm/sBWXEkw0l/WUMofsUY
PqBh+3XEFbTwVMSp+SU17humkly7Z0ojrtai13olrjvD7vXpOuw0HLq4zvonolxRDioH1RhWgy96
iuBVfEigHxdvB+sWkdX6SaCKmqziQVv8aWLpamg/CXd6F8fVmzjaLThztOiMRIR9qr8YxrVVESrA
e0TUFyDvo2phGp+RHEQVBs43+5YF20yHAzTa265+UVIwaOVufESiyP8+Ms4VvhfXUN+pJVz6dB1m
ggdFSbZhJNBEItxNPqDTSc8iAVGavlc5iGwSdJNRcysy0VM6V8QeRB4JkTVmOWVjXgK74Dlmw93w
HfLZuornxzzynRakd0IZSSy7ea6lw4SfbfrOFLlLyy22b2yQNPHKl4yreF0i+TPyKzIVV+/SVRYx
yQkz1wSnDPilUmI6GaQn9SI4eEYAjK1y45rDNFa6jxzdJAURhHcDe6dBBybfZhgza/8W0pUDS2YT
BT1+NWldWLPXzLkb839der1ibVBMOYcO7TLBl3pnZypWIQx+Zf4BPgbHExDi4UX1u02t+MchSzaZ
XDE/QscZ+idd059vcvm1Ks03KHoIVuvsNup2I/tJTyyZFtpDs0FFnZ5GFzInosoXM/UwIuRvTdwJ
NtvZ+nr9fnv/ihfSVu2e/9qHMhsvhZDdy3xLS/NKeZeKW8Ij2l3aWlctb1ehqcHBjJ0oc/p83YWr
RraVCcG10xNOeai2wrrZAkdFwGlu2b9kutO7VnDlmlJ6JZhO+ypVjpCv6zFwR3daja696G1P+hOQ
KAww85U3PwWlVq6JPUM+iuhzKM6zRk3oza/GQ3ud79XHqnJHeZ+Q41w40+1wZy35YBjPJ1dZ8noa
lKHhiJRnZapubDxJzqsleAnKzQwsWIlYncuS/D0qPvJ6kwueOG2NYjx2kuYULpqaVb/W0/V4lj4a
w9Y+1BvZ4OlqCMxfCRygLG1R6SrbNiGZDUHyBWyAVx6NB92DCGFPXiaORwROZ0gztUE4LK9WbIv6
FUphQWks9ZUzx/Jrm3jsa2mzm89PRy+yvbvtdqr3puUq5tnAUNZadlkvWWxVzZmZ75tsnfvDXqM/
PWKcwyc4WkcOFY1ftVJXdIs7Nofpg9Z+brwmPDESlIorUu1M2kXJbjTXFPa8wKFLt6R/n4iGdpIz
ZXlY1tiJfaQC8r5956dZ/xOubAhI/65evClQx72mP68ZPx/7VTMSacHMCMPEv+5gX6cOghnwV+jc
VMa40Db/ENpIvyEEWBSpxH3RIlvuU1/TJOm3Rceqc+pQ6XGB+yXnPQ3zv5w68CdUdD6oCvRFKWf9
ZZpkCfPYjwFv9Snw3TTL3kB8O1L7rKIBwequ0Noe6S1JFB1KeqNm5SXURtrf3aZtjb0/tOuGfrSv
7yVyKVKlfkzwrcWkN2jDdBwY7reQysnlILuCLByLrY0DJzaPMcp0o628Uicavh62Wqnsx7l6Dhp1
pXE4mC1i+wBZdmYyoK+MAcnYtUqIvyGFStzXMiD41lnyddgbSaKIekgp1kJ663ZzHZ9iRHZqkdyr
zUntX4Nk30YXv3qYMSq34bsUrDva7VH/CpliwpaOvTfC4d4Ga1NbY/Cd55Xiv6tkf83md2jKTh6A
FG3FLX6nFFuGOcO9ISSAn6WLwvtmlq112g6C1/pVwxScpxjL8oNYwqkWynJ6R8uEDVPMOO2mu8lf
kf7jJJblWMU3Mr9tRVQvimbStzzK0T3D+iPyHxqZXsEUDVj8HN4p8TUnIE3+EEP1W5rgA/M1Aj4G
AbvgzCzKDMmQT7pnK8xujMR4RiJl2mIrHpven51oYFKcqaBm+J1tR1140NOGA1eUdy2SiKJ8Vbj2
mqa/jXsJjlCzHaVpFdXpuqQ0lBL96sco9OVgD6UZChm/vfCcUV4q6lmPRt4dT7mYe6YceUVUuaL2
FugkguDOKziyxHPbXvu+ovF3PxCoXGqc4f0G0KNPX68P90Ep2JU4uHlqnKwIRFCcICah8YdTeQwQ
zZfqVeaADaWXsjNkWy3rTajjupTEwikMamMDkSSwa8escSkmjFQC/y5nThEsSQiy4Sq5sO0rjN9W
5vny3rKKzQQoodMA7rgmGpaSU55gy6uvxfhtE+Wpzm+CtHbReb0JjCwWlH+vCo+zluO+EL8nJq05
TW9Fb+A9OXeMfwotu+k4iLRe2tF5v7SZQTJBD1rgn7CjMpT+ux314RshXz+rgT8f97WbylC7lhkE
KL+lbuU7fnXgRGAkiyyRpUJM86Lj/5rNS79pjDFkpiBfUcs/7KaywbWbL9fF341zv3CHl4x/ly1y
d1/oZcusBeLOX+7wqh8lueRbXBwizXJa0x/I6KEdpQLNpMDciyOceWmOdggQdw0z/EZpTuRnPA9N
6Zlm4QmQFuIK8a+o1L2jhupBsmYnq/ChQNtgVKKWmvoucpEs/WQJCrsZlFByhsk6mygAUF8Jgx+5
VhV56YBXKdjOppVsNV9Rd1FJEuAU/hd557UbOZZm3VcZ9D0b9AaYnosgwxuFXMjcELL03hyST/8v
qiqnMrNrEn8BczUFdBWyOlNKKRQ85zN7r30sq/xSMqJZCMZ1gh2AaR3URAkXpMVeBU4GDqPDrJfd
EBZreSJ/teq3uiOpoRws2ZPN+pj2IwGpurHNKoigw2CErPb6p0bvSZbuMvBO4aaYig2hptek2mdL
GEiXVmGRWTUPjNUp9eNsX7TodDoju4RxcPFNUBUNSAeEbK9GlXi+kHBbi08hn8dJujJaiQml5VYJ
GHm1q859DSGGskj7KKq4dlUDclg4PJcTw0y8A9gKKmljK43Xq9ra0Lm/imDd1rshe6841CqBqrSF
QDqNn3X1Jom3qSpeCSRLuXr0Yz9IJ6YHnzaneRx+dHm4H/NoGwvn6DSktfI5m/EimDbStXk9Biyd
tCe/Jn6+E25m7IPxnd3MoTUc4FmOuUOgvo7RlLixzNyPZXLgFPf6ZK6iQnq1Q7v0hMQ22zTqepsx
eKTPO+n+zqFjCezxE6jeruuLVSKpz1Firw05IBTY2JVykxEez2vR+z20hQiTXJcSHgzlIInKpary
U7FRWySrCeH7VCBb0qr2MxlaT0uxl5tKgRNNUj4i+iCnl72/w0lF+vmvTqpllv153ff1cb+dVBZl
GmcKc39iEL+Oqj9OKlvFMzEnUn9Vdxxh3w6qOVWNz0FdCDP1Syn03wcVqWq4Lvgxs8jlw5jt/5WD
ap4i/jBsQEOEw1g3HEbbtsz4g9//Tso5hVbbxYoeuCYokrpKw0Pe8qZ/i8LJS7tAAhNUGnEInweq
ZtFv4uiFmfLARby1s6o4N3GOEUGL15GKhe7S6MaLKbXvQ49LV/j9oi6QJhoYVZn44124+LLZkpnR
Nm4Y6Bs9k+7sbJ/51m3G5T0vSi1MpS1+h6zv1wqmxtAf7hsLkKKUrFUa5CK7tjHPh3GIe/FKZ4GB
ed1sH6rxpCD0qZR7aSgWDUD3uljiJssMMun9dUxqG5tRqa/In5XshyLLadrs3nLDUEMwoSLoMez2
xszrt0QJkGla6Y3jgMhITP0Yc0oeStLTHGGeSoqtmEs+l5vTaL4Eg/7kkLkWkL3WloNrCP+Q+OaZ
3dDGphbucqzHSH7sfIKZ04Tsfst9Pse6FZm56y1hexGhbwhZgVMHAF85cOZUuHbOh5PnpDjNUu4T
s3VulCRaUzYX7jT20kKXpxRmjXHTYaP1h+gxsSFMxQZCwEQ7abl9ndWmvegmm44zsE9F2N1FckJL
j4ez1SlZLRGKhdOra3ZS/JTgBKaV9JnI5THx8aUKkxgySXuzgNgqkw8PKNhEJvwXBOjmOiASqG2r
U0VL0NPNJ+3n3+HIoIn61ZGxIZjio//482Pj62O/FTi/WDGy3UPKTZQzUgeZ0uK7YwMjB6gAWk3l
53QeEwXjt43BXwSkfmUtfj+inAXg5lckBIHizEvnZvK7U8OvHTkebJTPcm2LQ9AgyMZzoqKbHmLr
yF462MRV/WbJxHgZc1ieT7GgqY68StX02ZwD9UI9BiozGGd2qeayGXgTiahbd+S5kK0+DntB9nAA
zVSSJbcHVmKW3LVJoHrCMYLrscOD3BvmVRo05plkAjRXZrdOuCYFT7YRQHbrimyVpUW1zUNswraQ
ojdnErehETDli5PH1Env+phE6s5qVmXRIJiwwpc+6h7MbNBhqaJDrJqoX44sJwq2pQVsHnsAvUbe
KsAURjGAkoYJiZkCVgDV+gRnpmnbZ4nL3W0ERBMd/V5dwmRmWxY046HDamwinDACRlMNOKWAvHtD
Cq7C+VhpYXBiMAmHVan195pvcg4Chto6Ohj5Wn8xRzhd2VDDBBKY0Ai3RerMSC5JNUg3kVIv1ICz
OZQQaRojTvCwP/mGEFdZbyp/i2kOS7FfPZ6HAoDxn/uL5w/89mwSjIDziXkOwSgMYL5rPhTDlGk+
WBTgwNDm0dEfD6fK3sCCsYhcl5i/H+wZs8mR3/jCGoMd/it3Oku9f7/T8WdwAsz9EYzHeUn33dOp
p7lvKi30YtCA3EFtRzpd8qA0miuF46EIpmXO4jnI7V3Q2Rd0V9tOaMs+Bh7onyx12E9q4Lbs7BsR
rkUGy05hbXnUrfiWoBRAQrdOWV/nYpe0rMJJPLH8harGbpA8tPqrFKIgbsl0Cg4KfkozvBbJZ262
BDdkO1m8xX1+niBySxYIq9jA8xyijZKXZPos1fRFLTqUXtnayMt5kILrCI0vNomRWqNEq6iFGyKd
0+pBiRxgtXjv9R6bZclSGwGjVRy06apKXytrL2TsmwNz0Qmh783EuoJcQhXeRsCTanQWPiuG3uKh
ZX6tMjvpQIGZPoOoKw23ijNuyvjdqAh30t9C+VIBICY/ldJnFTK+LYOzwoTb6k698dgrNyk7DqRA
nhPxFUBFMRTMlaO0D5kYeE7ZbapQfrGHoXZH8qIXpp7cKAg0cZGsDUKQfXIKQ3L2MqgbUttviWs8
iU7/UIJZoSaFh4go7ZoRhyhXGqVKx8jGlN4HE+YYRVHi5OeWsL+M0L+KQwGAOyMb/zkiFDD6Sgdk
+IY6gJE4ckxLkCAo5ixBiVBBU862sX5Uqu5+CtAtw/YKZB2JsiNOUQkQV/eXWaHXGxTqBjN5fGPA
30c/crvyWrWJX4uck01zWvWXvLjtR/jU5Mj4/rEnxmcU4Wo0cYQSi5VW08KsQYCZEqWS2t5YnK77
plaPku8fFBpRzsHUqB57cJXVbLEdY/OEhnRRt/Znoq00RLkCTDZRZ8GHXG2UZFpq05OYTiTXMHus
zl32moMtbCW0L867wSyQcJ4aMRkzrQqu2agKt3MsDyM7CWVopMMI3sTg5ThNfUCOAvcMAuHY81kr
aVXEgaphrgBZ7xoJBhCiKLwA1tdMzdYTweguecX+9tJLaeRVk31nYw/qZ5+Q1tlQq8Nob2Mh0rRo
pZjlTh/4e9MsvQuiHlFGGR7SWH0ORbxLcB0nTbQ2denKx6rUYFnSsC7Z6nDjdyRbDOYVAkfhhRic
VIxOKYanKfZXOSNMabBXdQGXQoTbNHU2xWDdRGzMB+t9BA4XsUVJleRgSv7RzuiJebqGlaat8ANf
ldKNSiC3iSp3KJDZawEykOoQDa07ABnIis/EaldNpB+iSlO4U4MlkvKzWZnHwjJ2cuT3PL4GPzDV
OVuYsRKMANOpmlEs0kTdqJ5CkMI1uKlQcvamXW3y4TaNVC9VrbWmSpvQqq75SfnM+YozJxfITdSB
cINR6MCrU+KkvKua4La28w8x1Qs56YGkqf197esXFaxACYiybi9Szi0c6Y7b9WKny35NUvGhTZFm
E0KzAVvgTSN+JUTaHXamJ6Mf7hIwqxYssb9D4Yph91c34/GjLD/SPxvLfX3gt5sR7BPJaVSmpq2j
kePO/DaWU5i7oTPGzK/b8peZ5o+bEYcvtxUq4C9T4w83o0mgGlAORMHz7O6vJYBYXL8/dbuUx4zk
gIDQfrFn//FmtPI6tRMZ2ooMZLXKtUWY6WhCraUNAjDh3K3jdADbuw5zcZdl5RzZ0fEUK7CLRmWB
Hm4VTCmpkwJAadv32VLp1ZWapkdD9nQ/nx+dRUb0TQCAXzTO2lQril+CRBY4+c6j1J8z1GpGeGWI
MHStVNmkkr3TIRNJGiDcXmdOHATv2Wg5Sz3g+qtDKd/kkSzTpybbliXwWmJNkRt6fDK62fZSWiUq
Xiu7RImCtQy6uauUrVvU8k0rXWYcoAicJYFPZ9HBx/IVQLoTwrQ40F8DqsfFVEofpBCciBov1kzQ
D/1E/s5wk1ph9xyhdgMLTnkL+CDsPyUsFrgl665bGg3ZHhXhTZX9NDNgocNl8gvGHK6Mbp+xYbBs
yVP5A5bmw2k0IVDFRZivEVqsaTTBZYUgARvxQBTDVcdtatbreQyRaP5mjhNAFaPmyipTQRkhPfRG
PQKEaSxyrcKcwLzRcVZm9F4HGfy7gWFguLC4F+Mqg3QP8975SJwMSTjhlMpmtG8jBvtlfmWF7WI0
11Vya+rPbfMcmI+i2BQIrXvVWERs8m1WUWD8R6w/Ffd0+D5kV4h9Fy3kFdyRJbaKti+BK8MAbZ/K
meygShQwK1U65OWNre/ElICBqDzBEqBOXiWN+STBUbCcKnXpsw+KMFNNzdKo7s3005Hg4qqeXj84
NBR5hlYjlT0ht5tKf/07nE2m8ss53OKlzmmq0/c/O56+Pva342k2O6hIf6DtE2WomX8w9QzUcTPm
ANKANQtm5w3FH8cToh5DIyn2N7fDD8fT7FygtYWn73yZ/f7CME7Vftbtfsn29NlzocBLYcr34/E0
RJmc6KJh8k9MYFmPj3Qat3BsbrOebJHaqs5D7xzKSOZ9k6z1OHzMampRM7JORVdtnP52MJjVmD0S
zQD8r1Mz+TGCZRRnn02RLJy8hQg8KHDKCfmySrdmZ6oM5rkYypvGrFjxOfiL5G0n2czEOvCoRvGR
jviZhWSd0NKuMrNzk5DANp8pcgM4oEqtY9eOd10o37L+/ihq4zbLeXMPFLEAq4tNq+SumYd3vj6d
AonHN4Uea6fHhCBvuSNayJ/UYxdC/VZOifxsGHASBtgl1mubOqvMj61DRZhDYUzrFLwTWibk7lbI
F9X45Ph2ejMu46GZ1lqnhqDnRnUTTSNJiNMZ88MeI7jlKk0Y3EuckIus1Ufgl5h6Fb3ZJmptAHNp
iEUC6Dc1V9YcYlgiZ6l0cHrkxLIHwXGG5FhNkAyrzrRu6hpEXrfRWmIQc1u5RsbzKpw0Wkepg7ty
ynZSU3pJ0esknnB+Zh2BK118l4cywpHqYcq31gTePsP/F15FDfTg6BHvxbCYwDZ3DzjD30Unr1B+
vlAn3pY2p+nkpuF7mvYPcjNi6PPiNjhYgwkZqVgqbfBcT/VaJyAGCMZTZnXrupfPfQx1jEIyQyCl
pc2xRxpSltAaodiNNt58gz1yW22LHARUy6YgcnR0T403+Em5DCSI9xXjkbw32adr5sav9CvSVojj
3uYKl18krJdohAEVSV2EVqnZk9EJ615Yb7bdv3XxUxLcmOChAp89e6lvbae9Hglz8ieF6y05JtLW
R0PuD/mSqNFjrtovlcbKlkBiL4gwJKaKuhJOfEuU3LGIlkZhr6WYAjjrV0a6jKLGi/1+3SbGvq1u
lXw62s5InL14Hu3tAOyRDcqagM+l77+aub410+SevVbQprsiGE4TKs7BQCTGWjgEza8P6qlJoofE
bO7y1vciq7yvQ39VkbpaTyzz4pmG3Ui8nZN3rZHnH/jOKv1TmIOvhq4V8vT9Hc7rL7Py/0yUWoA/
/fizs/rr476VkjbuMpNagDkLk8u5VvtWSlK6UUDarHk5eZl+f39Wa7P4GAgv85lZ2/mHXgb+KRQZ
22Kc+Pv85S+c1fqfLU5YneDyJtxyLifnxcp3QxYjHOUsDxppgTQEsigqLYXspUE8xMBKpYE6cVPX
G1M6FJ/zZP8zbZbBhTiADI6heKiPyFJUFwDwuZF3KjDM1YDqhEFE5eZn6S5BWYKHGXM2WXR7A5A7
lGFPtVws18+NCBAvX1X5ScJbdqXvBhX9ls2hslJZJuQ4nOfTDKyw7sbn7iLwV0obBT+ry/G/Fcgo
9KN2pa8nZy1fRjKeFintN+x8UKNME5RyoZypRgPULm8lnByHda7o3IJgt8bNtzKlomt427Z15aOU
SZv4zoaC+Sg+fbJ4QKw7CEgni41ItAqAJySPVUUcAKtrvhe5eh3HHMO2uMYkq2KODvVNNiz8uY6+
DLNyB4rWVUhknHFopiNbdBcIKi8baDjF2Rn8twWIvdx2o7mlq+WVbxalHYHK3kVz6IGtXI3ZuUB+
GO5SG7815b64YVOPzy4+EDE+lNSX5XhM8NgFMOWlrf4uR7JXcZ2JTEOWiaYzWTR85kMDX1kCiurW
D1Lh1VRnEEgX6lbhlTxZR+mZXUrzKL2YGF5OFObG6EndZajWisOVyNyKIN0k0t4KOP/uB4KU69Dj
ZMFE24ftVqms7aBti8j/xM+xZSRQvNixeiyY1OXbO8lRd3UbPWKm0NQVTpO35LoeDrZTMVehJJ9N
ap+GtYKRxESJ5DG0nxaE2hQMrmUtpWlTtq9dZxEPzS1Uewdc5Rf1DZeH8lmatNiQMtJdpyL7ZD6E
EL8bbiWO39rIdgjtd/ifXedINOGNE99ZJ/NJ+Ayrr6XnzFEf+zqaqUcbRoKe6HGjNZtm2xnPetK/
KiGHqtUdK65/8fj0YAOBnf/hqV6D3IzsF94DWzJFZICHuAzB+on6cTIWoGJIh05WKRu5RQSm3La2
FuD10Z2NJrf8srDvrbNqr5hyhc+z8lO58dvt1ODM0T6IX4WiWD3UuPwVkt7XscJFuTarlSPDSl9N
7ZGMqkrFD7VRtigPwhVC1q676BqC5WwBsdAmv8TLHrSSju2QD+vEXsEIcd6lO/OmHHZRerTY3L2m
utdsru0by7Nv8FXXBCf1S7tbTWI2Xft8kn28tk/dxjjzS+PMREN612K86x6/ZLvAr5u98WTSUUyv
CkIj6YO4FaFtyDeYn5abUdukazxBkuES/RiMh8ALdQZQ+75+jj/i+/hD1jbdxr+JP8oYcqM3xesA
c3crrjWBUXQZkpJ21PuPiMACOd/G91X4RH3mrPKC5ATWuwTV1LDhGEqRTcE8EUFr33qWcSdCwnj7
PUSTuoOekuhgWleJUT30ebP8P3a/fX9NMbxHHfnLVuS+rT/ewvZPP+pbEwIikQUArkEdqCgk0m8X
m/5P8pOANLHbIxARWzb9wXdNCEMV7jy2bl/opz8uNuwHc7NgmeCY5ivvL81I9Hl58cOMBPuBymfS
FQXoCTDHn4SgUaV2SVBDnWm1Tp6poMtJRZY/tOzgwrC+qHD7q05FEm6W/tLKU4es0EPUJQ+5NGcD
Mfl2mwIqvD7d1LiUk6o5Qvd5Sev2s4/UdyvKsQ+0vUCtjDgO54+ilzyvzN2l1LoSgp6EPPIeZCn/
qpV4o2biZAcQ0HwV3PfUZpdu6hkhdtZuDs4pJQ6v0pCPMpwHsonYmouYxPrcajZJaO7twngwu8BY
FQHABfJpMQ3EDuEHVMOwET8JkKD19wfKyIJwmUIeuSj6N0vBMt7hkNBDfOTaIF2lNuWdpBrZwoLr
6NY8mPXgsDzhrw01BX+jny/blhsTChXIqoQxcJPBMG+j0yiln1Kkf1ptAIFCGbEqEGnfk3TqSv54
HZk92S0Zv1c3/LUiF8mG9LZ33kVeE4WBm/WkzdfDbTkYYPDyPPGi6cqURoh1QE/mtge7gVZhnRBJ
SIFrKJuMC1PkwSZzoEz3drXTzoaS38tDp63Ja/cgFZ11K73mAN80CalGYZKseieWV32Uv/ZqjsG5
QrYpV66m1HSPcn7fZjd2yAEXmsNAxIZ/1ph6oUoPj7wkdKhE2hYWSgqhruKADjFDNSYy0odKW4XP
rkKC1W3u/KkpGFOpcLrxGqb0Ip4eoUmDqaHJFeBamcwqhSWmaPq1ioRu28XWXWnMiZXwYoJRWda2
Bfc9wE4KL+Vis/MVSXaH1/olU+aIk4bbbzLGlzrAodG05w54niwK8zCxdXA7FW6YZRGlQH93zuwO
VwTjAeDs/WuiVgwHU/Wq1oiscJxEvUr6IPTQIpJDhgrZNUJotUlr7LNEdcmwoJyZY2qJOkVJHwPK
LA1kepVx6ztl7LaDuAWWBlajml6iRn3ox+hZyh6rJr+MMTen0tdoUYSv7dggDks7YkRY9cvKR7Yr
iYOALJ9p+aupgf8rGXIVcvFepLumi0uCYmSTFpi1Rqrrm6EyUpo45RgQu7VTK5jAY0hgpc5KYR9Y
Yqtq7KmkTgeP5ezLVn32M9MjCnVpx/v5l1LUrURZHwU52UP06uiE8rSMs4Jx31R80w0K4qnLFkPD
6iOugG1RcYXWe2RUCLvzkx9FB4hBXbpN2/aUSGyj6iOvwlI3+2WgfsaZvx3PUVAsy+kVit1OkrJt
ZefXTYqYN0Puy7PVbIO2J6pSUs/9ZN3lkdFsrTwq1rw2rai3TR7ll7x5a+vJLRwHmbSJPlzUqAgb
y3qpBWODHmkg+PWo42I1yaso8O8woVOuR1UDmDhUn2HegkRueEQDRDpS+djMAkEi6d86Uet7p8jw
4SclxFQtxark89iVxabnCXCq7KYyhw1Q0lWsObcFNYdP2Jw+gpcT8jaJ1AsAiOtAuUrMKdxVfntl
c4i6XTbcm/h5ZxN0kek1Lf0Y4C6M153fPiUtNkSSdJYC03HV26txF1TqtO5MQkRNMlClLD/Heh94
asDcgwnPg5Kzu3NCkM6xRdwLdYKY2vhYqMZBzaYTD0u4akLEConFHlFYAy272iD8BEDZgL2v2+Ay
jgo/Q6XOF1GTAJLIWd+W1nkYx02vkzQkJkF4GawjmXkGRkemoU4HKqhTL0lA1BKq5rPis/oJJ9wo
WLuapraJagCMTg7GGo+jZzUNyLrKRuiOVj8IiINrOgogLTHSXT05IX2OfeXX84iKYQ7SN7HOG+mC
YVJ1B71ifUR4N1/te0iJXprZrhIF1WrJ2z4L+ltI/EmGVkzOjXAd+R9a1JicZvGcD0HOl4LoU56q
atNbII/8XMNlNFTVdjKY9cqJubTa8V1igZ0xGrIBSPNMT0S4pMSvMXjD4uQfmkqCpqs/xk3uYfZc
K4NxnTeT8JB234kUp10rtH4hOdxZ3FRGiA+e2k5iYo9GK3y2Kx4+M7ouC/Ca48hUPmhJH+37djXJ
5l0z9RWyUKZSaZoqGPrkY5og+lBzPqndssnOwuStGQibEioNUJiyu7U2hmIsm950NlXjeGocFERT
AAWequQ0RbQRFncZA5r8NmXE3JhENCA1OcZ2GqyiBkGeLsApMcbaTNP/3uDiB4LEMXqri6b4bP/z
B9v2V2v+VpRjHQVh+1/rj+L0kn00P/+hHz6m+a+v3w4+Cu+lffnhP5aEIrTjdfdRjzcfDeu9b63/
/Cf/f3/zPz6+PsvdWH786x8v7xmNdNTMQPp2VoZ8/d72/V//kKjSKKFm7sJXKcy3+/uX9Psfmr+T
f/3jCoig9BChGf4fP/jbIIQVM1hPsBGMQ0zL+u96ERaoaX7Jr9iQQZswf6gXdUMzCIeRsayClqDK
+2YcYhDCn52/SCbXXwjRb68GTfEYFDkv5G9f9O///R95R78c5W3zr39gR/qpXkQLZs1W1RnFSSbN
z1owFmZmImQCkQI2LaQ/BBgZVQ0sbkh0tROpxbohobNnLotq0n8yVFZktsGAV2u8Vk0OQfZu6wTa
KYyd+zhdNobz4oSkBvqtivxcGMdQEy/FsGPVBFNNkqyNEpjhbUxYJdpanvdoH0K+SnL6JwOF9Dgu
owH/oZNhknPu7byixKi6bZSKvU01VjbxKmF/5zfaQpr2kjrAyP4oShykLwn+b4YLldavHFBBEgPG
1tZXwt5bDvR95BbddaIcdbKAdbZDsdpuQklaObP8HaXMShrtm9yCoZHW91E+nB2qmTbtrrX5qbRb
6tTorkNRwcHwFEvH2riiAofahS6k6EgFY5qQd7a9QM7ZYl9XdjHJpYVjwP2k4a0ncSwlZ22h/qxJ
lGgjs10G8rJOs+OIL/Slb3i1Odd7gTs1wZta9enTiKUmJFlR8ddB4u8VjaFnKDK3pKaR4nQlB1ro
TbJ+lVZm6PVE1qRJto59aZMiUy8ExlxyYmSNORVYIFNqtlQtNOg5/pZGPSCgwwajJI+yjhUzu+Fa
C89F92kJdROY1R6L0INWJEyQnE+hd6ewJGHGkpFXlNph6p0M3a5NQLaRXLe6cTW15a7UZDiaqPhq
ZuJq5W90QLKKwLkQEHaSZZyedb7TrFtI757Tw/lj/Vcr+8m4TpoGqTDxqhdySHb0HNc5fACKh6U0
ZMvSHjcTbp8hcR5sf9Xr1wo80rE3PA1OyACntIRXmjfEn8EvxbX2ksEznabptYFvWjWmJ+Cd5nBP
KwltSBQxDgYM1fr+hXvTNZ1XALV/CzUBJ8uvTr+bjzz58xyPrw/81ikzx7VmOQH7OjQFs/3/txGw
8c/Z4zMfebI6xwTPErg/OmX+IH0yz/4ccD33t99OPjplhO402SDNcZqg1P3ppPvVyUfn/28nHxAg
FQCyQUCXoc45XN+PgJXAyPVwkOHUkHJqIVQiaIb0etQuk/Kp4BW0QqroqclJpVvZBrZG07XRhU6s
ovHTdJAmFQQ/q6ppL1MzrMaepza4sRhA5fNia+RMe6/H6FqqiC9lMzw3UhmJwq2PvBP7v3VpfHbF
TP9qECx5R5osIbwIkcYJoVjmOeCxUro1om2Qu9ms+KM7NbwbzTuR7VPAnMWbyp69x3coz/gdprdl
i8bVP/rDjCarPDmYOYMXZXhL1rK1lT96lKyu/6pdFxzj7MDtNnOD++Ta7pf9a1TLnqrj5c7Q1+84
rRHqGMpCzEmQ7hhsEOJ56HVOk6cD2ho9Y6+90lsXz/ltdi2O8seYeETW5cZG/Rjvhf+BjImBtwEy
kBeOGp4O0cU2E2yqF+U0HdSLUJ7H8JEWiNRxAswNnetkEdDfLrAdDOZn3pzU/B6QJTNgRb0x2oX2
ELP16hRK0IjMTGot2eX0xSslBCONA0vCdWyvPlr7qVXu6+CJQxRgIdoM5IaovhqEItLCPrC6mrM7
1RPq5REB8s0EBiATO+U5e4yUQ7lkiumU7IyeKwdl4HVn5nCHNj0/vpnD2Zo2gjVCTD8keSkCaxGh
mdORZU495sm7rtQgnNV4Ed1gP9rZZuirh04wx3MJjlEkfYEHdaHdYHLKGcabnzr3rNKQZoUz6ARq
yezAOQyja+fLJHp8DTvUXZnrBCc0FGgVEVG7w5bjq2+8pjwFGlxJ69GP041KEIWgLa4fCTCSP4fi
rS/IZCkQUEvIriBQaDQF0nFuBkHU8SbrP2qTH/Z2fOT/aGs49W45em90vpBBZ40IP7eeKficR7gU
/V74DMNLKJq8ow27WLaYp9R2297EpnQiadSsCDg0s9Uawu1K9gnN1uxlKm+IGHvwL1OuLRPfX2oS
4Yo4nZBvoZpcQK7zNS/CFaEsjOPAl4llFMlORRLjvcKfse4Rg5x0NByf6niuyBDfWmvMnNBmASe5
0r22s3YW37s3sV9dKa6+0T6SJ3U1LKXrAy57I/X0agtVBmOpy3KWZ3k/XWgt7T2cF4P30dIlBlPe
h8pL02zN/CjSVXlRLgV5M4yUUDHSv2+Ve15gmH9y4+XdPOkd9z4JyYCiq3Xme/IrzzX7GPnYAi4A
LUePoHvqwbrgDDOpct4Y18NDaLR3ROvDJ9OgunT51nmXgeWoyruG8Yk7B+Zdwhv7sbmq7yWeBixw
jYtc19/30xwD1p1zbLJi/h95yAVmGlZJ5Qqmguqs6p0xPhPa8QaWe8HXEbTLp0r1LLamHnHKAxRr
bVnmNdCKypUjXoIZSq2ZKPuz9+RdyssTMkopUyF/ePhDliSUsYpSWAeVCxt8KNsI+b6gRotOyUPF
NpmkFGmBzOa2d9DJI5nlq5wTh7oED/QmWZRetUHgcCeobSKXFfRMGlyHxZqXKP9kVyDxvjsRy5Dd
hXsCNI2RY6BdZrAEg/o6azYsN6gXY+KU+51f7dJlsrKMU+LjljZnqkPFsllSXYMk8jc6X0NaqNmi
fwpJI9rJ7b7y79KYKcfWN71aew87nhDgRYAlOJEEUatwTNZDPc8dTHZKpxpWMdQjOBYCXIvd8v0R
JhORIY8cjKmTAFprBZQe/j4Jnjo2APPGhCwFnwQHGrpFfBSVvZRrkxAUFgEBadOu71rvxcN73d+V
qrF2tPw478NzqQWL7BbN5/7/9mieC/+XNceJ5IV3CuOX15f85wH9bx/7reFiqWzP6kBqjB9EjDo0
BmPutCyiL/EYz6DSb2WH8k+2ywzif686ZvTWH2WHOhO/MQDOGsg5yfMvlB3/rhHCGWjxD18fDZz5
0965sizSQmRIxrZknjqnegwnEnE6AbmZ6JzvarI/a+74on/eBWiYkjA1qPM3/LUE/27JnfkVdASj
08HmG6s7OQtW3bCpMRQYUbojTdLRsdwAm0kzHk6DpMMguEl6G4RpcPfrL4Wgin/7WuiA+XnweeiB
KeJ+rLbg6DWD1Skmezm59cxKVrxJYYKa6G+WMXRHYgq4BiIsy5ikrVUQD8i8RwEus0WIqQ7Te230
15VUgNwuU5k8RiABhaxlmyopCvhAgf7WVkmyibU4On39i8SokmmzqiTelInGI3gD9jLKyn3UOjBn
o2GfxKZ2weOTzqb/kvxtU89uJ/CLcMmc6Jmf5CEuN2PZNuvWZoBb9aV5lhsU9IqdrZVcD9Z1rBQ3
Zj9y8yi1Q0xgX2/iLAaJuizbQT98/UtV+5e8yMed3rwEcGpWWaHeB2rQIFXNPkatYZ+LlgrWksG7
Ibn2A35SYa3v2lmhif96a/vOpjYwGvX5nTziYirVqFk2NuNIQd+jWIqX2IwKfXLWnNG6saxJdwOd
oOuY0BorlwPX6SDg6pPK/cAaVsvTC7xCaU0wDQpMNdzIWf85jHS4Y2G6+Rgry0iPn3xsru6U25gB
Gg76uMJyHdFu2gMj+KzIt6kcrPzYD3aOxU1FlrcXRaRL872Tqyz3ZKvXqJHSeI1WuPcgwiUu1o2d
olWswktY2FJ9Ibt+N2kmKImF0B1mXDKVtmxV/4+881iO3My29avcuOMDBbwZnMFNJNIbJplJsjhB
sIoseI8f7unPB6qrRamljqiIHtw46pbUpepKkml+s/de61sxQ9OakHnZoFqldyu3hbP2QVsxmo5c
4qoD7TtxVx3BxsrCyaI7Xi7DQ/bBcT3HV/byJqprYzdawZG+ZAVw3YI5nnTfQOCGCxUf2oYPCArc
ND/zcDJJuHRoVucVRjLtqjn0w6m1NZDw3iUQLFbLdp81yamLrGrbWOE2NlIol9ISvsmDYdBE7Sst
8oYyJII5fDZr5gPFXMEbY0QXuH1N2onoWBKyUwVxa5efOwWmUzWpNjaY9i4CX79oHOVrofXZMUGD
ACaoKtzc19Z9YFhrX8OHKnPxNCF8dk35no3AfH0+omClunpbQrMYWthThIzOJ0tju1aQbXUuYmGJ
bkFv7Tc5aM4Vme2pCn5JUYPbpJanWuTI7EW+in3SaXtsE7FMhug6m6D2R751iWVJbFKl25lp9JR2
XbQJxiHZWTj+h3IqPakLvY7hjTdY01m2pTsR09KJjDR1oans47pWMNA6GAgg4VdZfhg7zs7O5BqR
oTNI+utQPQQy05u0ScMVdvlgqQQql3NtOnRqNC0ks2kY9YlkEVkqm1jzFdjeUhDXnlfrQiP4rbaB
4pc64YeG3Xt9wxejYSaj6uskNymBd+kDSw3RnkZbW5ZhodE9aVOi0uxO93L5aJjCOkZDTLA8F1tT
NWE/EZXYR/pzIREpGzpGu2afrHpLJ7njWzeHFse1RJ7cZG0zhWze3K8XqU/VVvS1fZHUcR8LMla6
SgF1IOmvY2yRxG6whpFo06IR0VqNoWYN8VeoodNORx8USriNU0aAMgiEsOr9XSOlX7tAOo0isldW
qcETtpNsN9nVGiWIuTVNsnRzvT4ZrR97BeNBlwlSyF2oYbqXSSfTeR/5IY8GJUrfhPaidkrKCMMG
Qq18SU3lkg/MS+jK871gWwdqbi1TMm/Wdvwi5Q926rwPbTyca4PLVTA8yLXiu81IeCyNzrupi0ja
5dI0krDQYIvUFUJ1bJlJcZBDu1JGNEltxmtAD/FeOJmzLqCY1Y2ytLwhC3M3Shnk5syA7ewGHwin
ZQZePkYtaerxijg7MgMyWln1Om4MrDNqwTseymItx8ZCdHy8BopDlxHoc8QoIAD5DW0iFul3s+6N
06TjCUv2xiSNxHlBYUtvQnlNbSrmipD1iZy6iSkQEWCC+bc12fuoCuFzPPlfOyIr6p7LWqttrCHc
MIr5ooT5sQ7ksybW0clMEMgKaiBhXWVANGGrbNSIW6xkjycWhUGGRLUh4rImNrq5z4qYCY1XimDX
CSJ86UPmBdymOieFuucS5Ph7uXsDDvRl7IqjnbyLdFa/o9/pI2tl9xjqSHCXdL69UTJ1doyb2rX3
U+xsfOxA40T+wtiuIt1YMihbzIDOipckzaVrm71XzOnStFkZU7CsyRydqFHo37hJgIdVatyOInWk
5rNiYzlfF/BjLXNE9UViIYhSlgz/OjQmIH3vmSYKUm/IUAx14yWqS8lNG0y+1aAeUN42KhkRpayO
6yL0n6dWdnaM55xdZ4S963NXwMIxvomiO6cZ9LJEJ0J56hjYST6jIj9t7UVfOt/0Vkx7rTy2dqlu
y0761ubmzuzbG8xj896U/Vta1NWJd15acL2AQRrrEhLsBEldZayYMyO5SuNwFxlxfmmrHI22PS6a
mga05JsrSHPqKrfCG31DppDdOK7EqDzrycTaqpKtn2j2viwGKiKnuoXRxgzQVBQAHT0DY0UzFseO
79MkfA4TuVjPFquspF/U9wSmG6OO7U1KkuPHPwJZzpZqQ5VudfGmLWJzn5npcyMV4bGmQon2sZ+c
4cWIVa3OQ/TRf1b6RLgQdQi9io1vkwXxpWCDaYXqMBZFzTH2qbFxJGKdSFmnHTGgCsptdRUp6osu
+t0oEONJofYQ+aa6GSOaEUTGNRaTurkx7RoaegZH4uCf+Il7i7zaIs0Vt1CLcSUP1rHX+oek0Phw
gJ3eKr02ngy5etVhOy0nodirIVQgQQw9koNmA/wQd0QJpKAd4f/7nTWsjVY9WYHJd5giZIIhsZT5
RL5s2ZSuAXLl2U/USw1Vvcyzei+3Zntn+fW7XjfhFy4ANUVa7cCQbb8ZAQrvjO1SlYttPLWaF06t
w7z6yUrxgTh19SWR0sdiyGjFJ2gSidRxFFrBpe2AfzfrJTgJnwaTqJEDkmTSZyEzz7RunjXN8Fpd
k54yY7qODPEWijGMB6WLgnXOd0MurVwf+pKKzmfSrdUBUdKDlC/zqUU3EnW72uD+krWLRIh0kxVU
rnUHs3bwv/t1nHHUTm9pEel0AxCp2fYUAIZZTYhCkVjqeCI5dRpmXiZOOS6sHqbAbpfnVcdOAfQs
tx1tqThvo2OHeyMrgiXQivgY6Gq56ZXqWk1t49m6yWfH6J+UApF6pg/bdIqZDURZgy3efxinVj1q
ikXZOaD31w0JV6xkAqau1n2fmA9TGD2jdAk4hAnyjnjdl3tesnz5X1ERFH1sc8KOWf4lwLiqN2gS
AhOYGjHGvTFsO56G05yaLDo292tuzedQG+/yfNiFAXOmdDccUglEh6oo56kbX2EWPUWF/qinoIls
cWgzdStP3/WwWSdSfNWm5FoFcu/+l6zH3IUgmC/swNqmg4PUvzQfHK3Y9YQ3cijgQDZOwp9y9z9V
S/9NpqEorz8VfPPY9XfT0OVr+v0vuPsfj/xRmePCQZYG2AvEtWx/dhea9N/xvMPGoWw3PxXmhHcz
QGA0id3nV8D1PwtzmNgoajiYeABYMO2n5gGK8cdqmeGnA3+DCYalzTPRP1Sosh0FcgZ/ahHp6k1P
k2LhBweIE4/2hFpUT5+CUD/FuoFzLUDPzMBymYiEyCZT3ToswqUKBNcpwycj5mwdkrB7GXThLAvZ
kF0/6YanpGI9j+ZpNg+2pH+PJemIdegyNj6XIZ1W3DSTQ5yxMq11oTwb1Xis22buH+Gq005q1PLr
jG4XNsX4uYLel6Ylxnhni5vvEAtzVdZItptkJ+XJRG/vUXCh3mqTo7yNeaDv06RSSFGBpDvVmwb9
eVOwnCILW08vrWXpTW3YszOzPQoNE7Tfof+279USdmQw1Pgc5bAslsiHuByI0i17TCaFUiSvEhAc
doGM9jqmX+ETo6QEXijF26xJ35JWWFsTHVxH5Tx1uMLZewyfK5+tITU3tnZ8HprdaPRwhvX7jDpF
AnsfMT90xg+42LoTGztqII4RyLSWTEGDPtpi0nHTXtnNwVeMXcOWklcBn5UHr0F6n3GfrLTpTu+f
yEdbRmmySabUM6XNYJZLhUwPp/1O3ArkM/k5yRj9DU5+rOTxXKfyvW+TtS5n2cES1opewUZFnkxJ
s8rG/qg73KjCkXwABSVWrAbHNCCBhTf4JoHjekg6B4i6EX5V0uGaGWITKkWIDu+STe991uJliu9F
Vh/KBudpEU2PZLk7xFhX1t9i/Gj8ewqPhzosfH97/zPpxcdDf+w3s1WQjh6rmgbYR87fDw8KpH2Z
/yAKNBXzo/P4oxM4G01ms7KKf0XHBf07DwpBfYpl81n6gMD+FGwfncUfWmKIhBXakdiZHdlgtMl+
+HkASYWmQBJvJWb9nJVx33qabbL4YNsH+JojEs+CcwDpT84RZAy4w4aASKK8fErK4muLb7VFzoBN
SwNc0YtNOeAhyJigaIRWWBKWABMFJPiYUim9MQovQTze4zxG2ZXt4wa3nFSuewHgsAsXdvTkk0TR
EBbYA+JK2SoPnaaC0LGU7+00vPaifk5LjTUhby0dYFhBV0I1841iDuO2VdJNA0Zw12X618HMz3Sw
lk2YrDQrYO43XPWmf5sNz4g24fQH63KCo6o9K5VEJ9Kgu/bQDhJdrYbrZ0ZvUvReVBP43oQKUtUO
KkQpGFoFk3js7Oa+JYJ2QmFV1/4hhT6E8HqX+ukh7C26AJRBjm7Ti+mned1q1BKRhfwNleuWwKiX
TKWosTKYQwRG1xHCF62KX2tKEVV+E1OAT2HkgjIY7XNhFdap5kpKdTgcCx1Eqa621q1KaEEUtDG3
/6mrxv/XaikLXdFfO8b+H+yBN/r3+Z+tWIgC/PZr0/73/0USxeqaDVlkk1smFt9PkgHI/sio5jVL
rqfzO9fYvGJn/s4sHJjhWJ+uCMh6UdXTv/8H6ucnevfsDf+yYmULmRSGNvqpmq7+oXtvjJ2VjxFt
h56+hjtxjVj27dyLLasvGfbfvTrqtBPGR8FcXJmUZa2MwcGPx7PSxsSKoQROiksKGd1h5GgGTNIF
8kuVZRoqHN6yAUkfs4/BkbFI61Cf02u+CS29tvPHFzULoGDOKQJfaNp354IE2bmrPwfK5n7omnV5
10fNaSJxlo6huSgm5xCRRZsStemTTVuQUduTVVu3V870pRFau07qnzqF8WOE+JKE2y7BdhxGMW6t
l4oEXKWU2IDKHSzeq+q0axtfCUODBxUEpUWCLmxpl87iBcLx1oyPKVxofMp3EWJIfQ7glUjizeZE
Xjmi9kKuEN3bgbSOA6KOu01SuwFZvtCNnnW+uERnQnYec6uEfep4Kof/DBnqG4pNfDux7QlyguOs
vihjva70aTsUYhmk47Igg02QL5JEwSEsK7fMErw3g4O0w1/bdbUsB0D4WLwUpBJZlXo2El6GxfLB
EZm6pO50O6LfnC5bjwgkomYfl+q+Tiem25J+U7XqTmvbdSboz+pZ87Xpr5WJ7DxwWq9SppyXuXPu
6Twz4m8hhNlBHtNMCqHecFUoOghnopGozGM0o7YlMbGYooutYXDt861CxrHb2crOcdI7LUxbj0+7
cZa7alVkUnLVw7HCvtbLpxAvM/ZuWiv8NHqvHU3Fh3uE7Tns6OA5We3FKq5oGXs0gn0fZyxPdghF
cIsr2aIVK+8HvNUhHmtrNlvHfccbPxuwfZV+xpQblOkt3jqOE1dtsUb5WvKWTltfnjZp9Fg1w1PT
Zx0a/WZYprxCB7XVblqGOaC15qHAxJy0Fm286BmA0uXJvwgicVyHnCoIumXu/S12zNk49Nc75il6
F/178B79+ZY5P/jXLdP4RYHgAhaB4B6VEeU81PyhsuLa8+FuBREqo3HifvHbJWe+EhFAhJdW1z8o
y7+NO5lN6nilbKAiSK1+atzJRPMPWybV1AyMseFkAwjEc/uHS87UR4aUFJzKChYD19CHZSVV64a/
JaXeyE0KpJtx3jC48RxugT90FDgUsjMKp2rETUhjpHmVrJbBIAAxNFQjf6fY/QIuBX6DLwcdCHKa
pv1u8S1WNJzL7jKkBLritogLLAD8r0SGL5LqYj2+mj0IGGfe5Nh+C7fiulM2x2DTnCJ+OZZ72K1u
l1FHkdbr82uUagvZ83eIuZvA9l5WWvYyHFT9qkwPub+uBojI2ZMVLUVzF+BtWQHLwkqVgQ/bt3Rf
K8y/sfG4irc0ieBuRuFzU5000jQU3RvRl7FR09EL/a/VPRXMBp70gkbmsnmMmJeSMZ8j4/egYYXa
gm5vgf4nN+56mF0LmX7c0t6lHZoRd0RUZazQx78YWelKSNVz243cb1V2NivdS8/xObqk2VvzLb8b
SVMipmlZSmTATigmy312nzkyqsi9QQ+KA0BfAr1excXOqNnJ1pbu5itrHz5UN0cEC0S7kFnfJ6hp
wklQ19/ox0AwFXiTElccaCqW6dPUfJPlU5rtmvDUXHECLAiJr9yWYoexdHOEzXDvN9uiubT5g78g
NDgsvcG83H3rGj4tR/lsswubZ0W/yd+L8brKXrILd1T7zvl6NcgLRjliOVcB8i4b1123Io2ZF6IP
7qbGZSR5HNIlzzC60vldjBLt4CVYoCR164z+9WKmSRWrqVp39UMPO3VkS3UFXwMban4LXsRK3nI+
sW3dWS715jZY95EbPunaklZ2az0MKhHNe2245zqNalmN9sGwC6yDUj4EzFAAdiQU+S0Kj565Z4IS
CO3TtJHLcxWjOfteXU/GEMHqmm/hxHiWkMEXIO8mT5Y43l2LmBFqgje1W3CcmyvGRXfGIwJCwohV
fxGjfmOM9Og8csgQZNy/8Q/ZOIwaurBFLlsg9N3u3gpI79pM1V459uEpjI7KEfiF2YBs2HJEO2to
YT3eteCxx/Rmdm6XeiFNiwhughdV25F5YoTGS7uI60TQZ/tSuqG3a+s7hqgaSJ4F2c9wjHihv8k4
UToXeaFOYIy9Ut61ZIlyCV05q9B+ypBJu8U5v5BqIPXHNlkCvqjXA58GAGAD/J+LT7BA4CL71p/a
W3usmR0s9K/8y3vpuvXRNs6+v6S5Dq1XNY9lwjuO5nmRnGW6w0tOIAC45/pYJ+u2POA3YxI2JB4J
Kfy5CPJtv6pvGLJLrjYH9EF1slTpbyBZZ0gn/OuUeLK1Q7a0Sl9i2rnLecshn/QpGx/tdg/fpeY3
EMeHOwdl2w4GkxXy4rJV0P13eXr5S3rhxyeGhR/fBq5KWupXvhDPg8RqdWUFD8ZwkcQ5e8gv6Qvf
Wf9KeMPf4VgEsv3vjsXN62vSfH2vg/c/PRc/Hv2jlPjQAFHjUxTQJbT+qT42fyHXBZ8uIAmZYp5D
8/O5qMIDpexXHCTIeDA+lxJ4eueeAfmflO2wKX6ilJhJFr+T5sy1P/Rwqgl6mzM37ffHYkrPYpKr
QFoAa2Tjx9RdlHecowK+pWDOQFpL7DHV9+eAkzsDMXFJ9z9pCo9I4fyakkJOySsty7kCredalKmq
dQtSnESt2R27LCGtfK5dtbmKLSln/Zoc9KjJzDtmOeASD3KUltdhwrArGgWdQcgcSbWZyzZ6UIDY
TLKDOeriVlr1xZzblXnyRbZBODCDiykGsOoKeJJOXpHM28V3mBYJCYmvxLW0TBLsPN8Zg75vaqSf
BkUN2kCEc8tZiIroYKuEZzk4dOxwxORglWxWDKrcaB6YaOQBFhJRv8Fzz6Yz2MVjJA014hqtJBYJ
FbGFyjiSimIb2vk6SKmuuN/c/g4ryDD//Qp6T0k7+sti/OPRP1YQOCaulaaJKZ0u2Zw59KN9pmma
iUSfvzQTxyWf3t9ulnNxTAKfZf2DqfWpGGcYAEwf7opt0WzXf2YFsUz+dQnRoiMiRKFRRw9vvnl+
UrfJRqI1hDnCCG3abmV1E5S+8aUN2tpTjJlnayJbJ6tx22X913hiqKxImf3FUWqZDRcu4FgsCbtc
a7q0moz41BXxCw19L5LtJxlBiC+/xkO96/BwC1+h+p7QdRQalVumHvuC3nQ8wswMUjpmoDjxBs2H
ddYN9KA1ZKJw3qtYWqa4Xyh6c4S9SqsG3PkYnWNtRuo8pgejVp7KmtUs6E2twVPfwiDVTo5fLxWu
xhA+A0U5VcGD4hR7h6GunZMRUR+TObfMMNbaZHmJ/ia60SM4YtFNyFqb9KbVKDGib4mqnGz5gYxZ
byqeDNl+KKCHGAhttRj+L63yTFxCItxCx506y+19btTVsy4OjQZIpti2lr1gTglnxJPsU9kC7Qxc
hSq6UPc61qUCMNPHNAJm6okfnKaHecC5wWidICBFRybeTIfeme5EajEfyB9buYVkYwJXbbplO+1r
5iyB76xUCoOut3eaGm2zRN4XuLVLROASoSS1aW4zTOaZMzy0oF2Y9nmhTuMcf2SWk2ib4VZZlZOE
WFofGCVomU7agaOfu1Q7+mnzVpStddcHUrUFlR/cxa1TnJOJN8IhXnz9d9g2PhBIf12PLt/z/7Oh
ifde/1kL7+PBv+4a+i/sGXOPTMH3SHN9btT9umvovwCQm+NtOXM5Yj9Cf37bNdhmaLdrYDAAYehs
YT/q0TlMg//KGoTt2UT0c7uGMh+sn9n3bDuYLqFz0BLUbHaP3+8aEp+hzhZcPknPiTsdOb4dlycS
ESAGOf4y7fqrVGo26zrbsP2hhWmWmn3xE+lZMkpPi6YUmVXy3pMEzTLWL+B9XzPnLYMgKlGKKcqW
5Ck3JtfTrgIAo0Dz+/OYOjcRk+3zmJYd8DJU8pm2jRvsd/g47OyU6B0p8vtIlGt0VIuSAX4WFas4
f441LOU9DXzjydaFJ0Tu2fKzMyF1bwuCMS5FpALox/rcnisRUrSSmIEnPs0sVmDrTYa1GYyXRr2W
de755VtKuV0h7WjM0W3qb8YgrwGaMECjENS5nNIpVPNlFzhLWdCd6147c63MTgeHijRoUaMBWLV2
Pjw9KEcZS1qbyMP9ogavfgj4iZOcOUIVvsVRgEePdMNwDJf4nnvX6Oxd3hDpLW3IHJHJBbEFdAZ1
2zivBgQO+APU8XG6VvVodIfAJzPTrpjVdfWwsrWkfDe70Dj+HdarYXEe/vV63b9m5Z/fkT8e+OOE
JzaG5hA+PUW3LO61P9YqDj002vApHagXJGtptG1+W6v00unOI0dBoDXr4T+tVSJyZn4wyxRP80+d
7zJr/ncrlXm8gUEa7zSXd12eJfmfz/cqVCpZTlGMTDpco0B2XFWMDv3k/ozr/BrCcEzia1BEp4qJ
j5dHdJVzSNSeJnZhSUShGY0Uw6U3DUUOF16lrFDdIjiOTXafWPU2kGN0Uf6hJWElLdTEtcbsOkbR
gwVeqXKkNfb9a5NMcNrBd8XhPRnTG+7WoxEzf08Qh7Vhg8ZLLvjkdka6UQaEzM3gNURHD/4c2mvW
avxNl9rKa/1C5fbw3A+9l0YAAEx1F9SgDWoLy65I65dcl2+OGRPMJ6Am6uLOjDu8tkZC3ehoG6ZT
3ChSp1nHAntfMWmvEeD1da21PpD5on7JJotUKdWSdk4XXuIJCIgCeGOfEhrpiijDH2RP0qJXxi2K
tQSn0/gakz3rFj5GtIQcHYMuQs0Xl21UBpgirhiQHfxK9RJ05a5xyLsgLAQldg/6jbiZCAu2LK+J
48voBhn9A9LTfs7eEVuj05ix2WjPi6LvN/+blyyXZ31eSRSTf71gAfslXM1f87fPB+ynh/66ZC0m
ZFSsLFli3zUS6n6sWPMXy7CZJIPhdnSNFIs/3MlZQ1SvJuPmD+/Fb6erihlFY7X/Q0TzM2uWrvO/
rNmZzWvOCh8Ocm76v1+zhW3rfebzIWvjDuGjHbULA6MqA97SCbjTPReMfQHcrckpOAgaX3rM8hqu
ipITKtlFW9UXYBsS/agH0U1jLs1iI+9SuyOYYB9UN324lfW+VJ2nysJu5TOgVorhu1Xj10NPF+q4
/4nXJNRuJaH7HuDWo2NG3aIwHIuQGJNg6oCpQ5qbTdqjofbbwqgfCt+4WH39OBu7xtZ6rPx6q3Ub
NR9vtfVIrpsXds15ktVv08jtWTfRvolY50aqonlHnJwexXCTezz5Aku6Y+iIcBX7mxwEB6RxsE00
hxaR+lrmMSVyidaF9/EA+UHspExTLxUT+TKIzkNq0QXLZbER5nNEg1uXuQC3TRB7Wo80tyjLxi3r
SyLxx0SNXfnQVShQ0vQkOpu2FCHcA6RZR73PbeHaBFHURnk0BLYHp5jAcZeWs4WG0azs1ABUOAX7
bqx2UMlfI8w7y2KgOVDn89hroKclMzgCq/QQ8KzLdgq2fqDfhsR+mgR5CEVdLuWkVa4VE6kKOne9
hApEznFhvQspgmybo3FUVEJHNQgnmnZh63Nt3tYiTIdN2YCtbNXqvkQDuEqsztjUaQnoye/FMSmc
gkFZ/NzIeYP/crj5tdh1fryrZEBloYF/Lo32HRciwpC7Gnm/7cUSHXK0mZFDNqBe8yrPSm5jnak1
Ns6C3r9938j6U6zU+1whu3yE8IDE/qT1MRYbZmBUFhNoZGTAOtNd3Zl2koz4Puy+yvKd30z7XEtp
YSaL1gZjbpiIsfsjhd5Cjfr9VB1LBFkzihIcGXogadcRaZSX2qoZETj0BwXSuJFa3wtxYS7q5G9p
bAKenZUOLQcDwof/zTvlD/iKMXfr/nqvPBRN8+eFyMcDP+2UH2kGFA4yAy02xB/tC3bOWfmD429W
Hc7Nud8uNxoViuqwibFhsv4+X25Uxrey42imMd9vfqoBiHXwz7ZKZna0LjSN+uYPW2XPcEk0s0y9
6gOvFeGBmAHwdL3bQfxUdCInw62h9GcVS/mCtFug9eVrqz4J/HnBqxUXe8UfNq1E9KQTPPXNeFXw
heHULZJLlzM6SLIY+E2jG8dIei9afU/P4l5nMyROaAXZbYEFCTdwK58DZAPCL74OSvssItxGCaOR
oS52ISd3qvoPZrAt9eyiQEMS1s2uwqs9psvEFGCy22nVpT1DPGuly2TOZO1016btgxzEoUt810Lr
w3PvM2KK2c7U5rntG3xEvaYwtu5hCBAiEwB1ArLCZhgx9j8Y8wbZtuFJ0qZXubI3RJ9Erlz7+4E9
tZRkc9Gxy3aWdYtq/UUdraUxNyTESC91tFahfBx4fn0c3SvcXYLkQVY9k5GYDQeLhFQv7y8wnG5+
iIvDAaUHvT+wE3wu8Ybw0+2o9RvHGnc91Cec+16DpYUoxSSRlkHfvyNedtm5NvIsfMpmCVQ4i6FM
1BogyWeJVBGWz2HYvVbh9B32KwCvWU71d1jZ9BH/3cr23rP8vfl8A/qxJXw88NeVbfwCXl8HLDIn
dLFWP1UtKkNtWoI6dyAG2PON67eFPY+fVeJIsAfP3cffLWxakmwdvwZ8qj+1sMl6/cPCJgYAiqGB
IJnG6a+7y+e6xeoUPxzyDK7I5NnYvm0XD14s1n62RhcS1/CPljQWF2q8s7CxQ7kNPcDtqeEx5FVR
FzOXrYiDI+dmoUk7ft+ByYynhdVjEgAOtHPbF6uh2fuEDnUE4i7A1o6+SwXwYH7N440lu9oTWrmL
c1pPJ+1iiFsWYgsEj6k/hNUlecwP3MOAaOgvNpNTBo9D45rKCp2gGnsdme4lLdJ4oQfUO3RTGUK4
PS1AAruBD3mE0aXtLoJxWa94SjUlAvUCehRVX42kDhBm94wfNgGnyYw7XdW6S54Q1npFdZtol1WH
KtmL5NTqG/qL3EdMc2VqSGa2gCwkmnpptatL5I/bmLxbk8n3itUphm2TemLw9GIdKJte8hJxgNdX
KUcT0unkFeaqID7IXobaMu+ortx6S6pYlQOlWqHt0epnzdpqyQqycMZ0QfPgiNbmrRnJK+qf1elL
kAbkg+eLwgLNCISpGl+oE2VX3eUJuWA7Qk3ZiBS2gW6ZWjiQrkIwgccCNdJR6qV7X7qXkz3pH+TL
k/OgMAjV3bDBxeqa1pIfg72d3JDCYlMCjLqew7mAyNRAI1Z+vZKVtWNtuLui9ayseDaKXs0UiyX9
4VeiX7otvBb7S2CXL0UHZK7qrDMVF1w/9cD0Odjmm+GS63EECAndAXoJVsMiiHF3ecq9KbaoFxsG
ws4y0ZdES1nNYnzD7CVT9uFynjEcKl/DOvqbCXQyt8+rvZRcyPvcoVpS7CFM9V+6iSCzLwL08/1Y
k8EGa2afbwzvmx5CTiBFUnZLbnvyykEZt8nWkeXx7p/LTerzWi2itS22eW0u8C2bb1y26o16lz+V
ZMctrHUGJALKB+acGQqB/dXX37+RurUQSx6xVHvjWiMiF0x6rTFiZGSAa7a9Pa7atE8WIBE9dWti
KRyrysSvu8YDVvjJwiNS3ksRgsbWvgV1+Dx4g9e1/WkkMStYq8E6PUXTqiEgb1Sh9OEi+jaVJ2md
POkn56Ddwc3x1l/KBc25dbxmEWwgCiwZYh8qvaWZRkuBaEmVILOT+dw2K4fjJF3iK9KRoY8HqaR4
h24gDqLZ+ukKEUTOQP9Zw59rGOc0xZQF/kLbFVtjZ+yktflMbo75zCjwFN0R0kpY18rI1/YzvmGL
z9KB1/ei7ZRdtuVq6ykF4XaPxMwF9N34yC0Q0/ANg7f5VZx4rtYcKilvYZD4u9FemfUlvg85xNIX
m6RaDTsvfzy6E4CzWutihXcWaFqfGGAImxh8F4rwFEgcSYQNWuxa9In9DPmddt2YHwNmeeYX23GD
p8IThH/02+lsHbovZG7StVwoHLyCLg7aRCG/onDO81uWEawWsirPVvrqBI+hhLPQHg8l0JuJjBAf
s28kPefx1watCF4+7NoIR3A7AHPJ9/U3tXT5C0hRnrqxcy+/SJ1LKilOJIM3hBZrO+5jbgTAtdXx
CbpmrD+Z1kVWXx/iOl/Et/hmt6fCXv0dDuaPHMq/vnJ/0DeKomlp0f3FEODjK/yzsUhfkPbALPqi
FzCzFH+I0gxH0+aWo6Px/33cyn87opHb0zxEsDsDsen0f2oskr2p2jaNDZTylvyTsdlzk//zEGBu
Lar0LiGN2QpIkLn1+Gl0OFa9QtkIxic32pcuivl8RSKjfTg31ebumlYl7VoTagGhNtE3NU24cSB+
oA6Nib2TeC29DThrQsstsxBFODQjCwlbFSeoyn09pPzzSz7y9MkNJoXhxKKfhw4IUXt8eCwo7dT5
WUUvn45Fi41Fb+8S1TjGBN+N9khwZ0EkDv8+IW+Lm95TNHJ/0LQboboyS41Am+ysVdBO7aI+yFa3
l6eQtqTfY7Ds7pRoa4ehsyEyDVL9pId4sg9BMSar3s+i8yjJT0IMV0dtSUBhBKeXRL2UkBCU3r4W
KDU5OTAXkhVD1kxuvcowoZrSPmg6TBw0rzRMW4RpKTtw9jDSA/RlP1ilMarbqTVIKMhB+0yBds6T
doR4i0osCOZSncTB+E7UPtQrqzrM/Zu+0t/rPsiWI+6f0YaGcSfrL2LiCNHLdZEXLwZRXB0AxdIa
rRczmbajMDZN9T/knVdz3Oa2bX8RXMjh5T50A+gcyG7GFxQjcs749WdA2jyWdSxX6fFul13etrib
pMTG+ta31pxjttt6YFMx1HUPYMHLB4yBvbfyICVW8RidJTFBg1sltwEIV4KydRgbzaEHfhR4wakp
vZUsEjVAm0lOgEpaR+mzRJTKYyTqzQq2Iblx0J8sgalHzJwgbLE+catPEfwtSpncubysR/ZGE9ru
ND2WonDbZYgsYvxqkIvFYV6ceussFiwBM7MJSG0e0f4byo32z4DBU5r+Ynsxv+6ryGDVY4P3I2//
64I/h/cSB2aA+wejOmti/ywyFBfUOwS/sN/4SeGjyiZaHORBMujV31P4SN9QPj8VGW51s7hHlg3G
rj/pE8qgz7pCtXgDVXV9JxM447ZmTR4LDS6SBntgiw18FeiNeEm1gpbRRGsYOCVb7x6JY6tKO0Vr
1qlq7jyZXG0FmJ55DInSUPvqQMY1QH/EAIVgl8BmpOxOmVldUruzqpsQQXgOhj2LoJDj1lHuExVU
PEmiQ3Vr4dhtwmJpxcSQyO9KcyUsG8EqfDypUQ/NpLBJjFZDiGZAs45iFDwTh7pqoqdsePOkUzF9
G7P2SzNGd6t3Ey1BrapYhZOu3UXx9Cn4Vbku/KY9VBS4E8ydTyVTp0WFxzfT6CeE7DwASWSAtmgB
LsOkJiF7sMUh2Sd97pgy3jhAXpBc8QbeVgZ6THpP6LQ3tTZejGY3dDWb0spJKYdFSzJZt0aaf2NO
iuMjxFd7i67/FW4/wJCUgJtpD3rOWqpDF6wtq18FU55d45ruuPeeqkLbdfyhLq26AF7WJtlb1iP+
NUD+qepsq+oeMsazD0KCdFSth7FHXpKdE4IkbXl2Vzazz3IK71kNU5GNTT77MEMMmSrGTNquYg4f
HutxmUWPFfbNgRzdVKnWCGWOcLYRztZrHbunhu3Tw/45YgPN8Jjk2EILC84sNtEBJSkeq4VaImjE
RlpnTBBnX6kfSOKygQlvN03XPVsDVwkTI2pbKY45O1MDLKplR6J4naNw/m+uP7OQiYow9xa/bnb+
kwJSfyB5aAkmrFr/x5HED5/jayBB0sY8N0RToM+RIMwdvtodWf3WCClMDQ2Kyl9GjSJLEqYUOgsb
tBI/tDuQTg209/gC55hDyfytiQQNzU/tDhp8JHQq1U0XCRn5eStDqoDeA3OZyZPYUifPFFY5gZpG
gP9O01hFBt47/L8OQbb/0kTma5rPWl2oPgt9CvllFMFl8towsZ7EaN17HMezdiipU3IXygPYbjGd
ZxcbVVNroAa63XKDyoc9uwd/UZqspXjk29AdC/0YRUzjGiG8lbNrLeo4d2rHyz3FmWjYURsFkJz8
cCakCW9qFR0EXTy3qCssH+4KtzhBCJZRorPIFF4CtbxtE3D/elkSv6fBcayyZWBKBCmRdD2J23FS
z3EGZ1oJnmX5OikASqmWCandJUnQAqqMQtT3oZkzMBBOWtAx9uA3aVIk7d6CbaR1GwnEcFu3jlcx
h/FGFGBzCrtkbEoyTMequehMIyy+kqCFdhjXy0irVrEVnLwBiVYFMCPzxvRO8+M7rIdcE8cU2ori
A7QqqsAtvSQ5l6ocH81AdDO9vymEsEQQnZ6tLtyTakN+WLvwDQQYYnGRc/MoY2SmSingchIyXdNx
cEb4VUQmrAxQIS2ZJpHKgRMxO6ZkDCN2q/4dPPjS6J/SkZQmMTppMwA5zu0gQaxG0aBQCMYlQ0Ft
KWR6ZSOfXajqvRERzcgODeIlpOhxnRIsP9TmSif+XI3ijYiRxCHRMb5pi5iA2B5kZWLBKAV/3+7N
Cal85JtY0sbqKRyARSca0S8sn+iYJT9c/DcXpK/5pjrbFn9dkq7t669lz99e+9UUWSo3rhkvSC9D
//PDgnjWSM6SLN4vGCnNvwxH2Y+QhccewsIYRLv0534YhchcNbjPfccv/Ibq+bvb56890Sx8nu9/
XL9UQ2J0++PFqyyKCSEG/PNUHDaq6VMcRuYeRptsU6vbDqF4Z3olJSRPH2M1KtzY09uD0II4i+b1
ICoNya3ZGKq3RZ/eswE5qlo9kJ0asBEMyBWvkVH1xkaeN48dK8iAVSQOfs+W4toOS401Jdcs6arM
u8tOgCU6eA8CS01dSM8N8DquL3PzlcTniR2rKcIbz7Uxv+sz86Mt23U1MsUk7X52XPrzoG/AclHn
zLoQnJLgbAXepsgzYY1oa21OwTpTsLT4ecsGtz5WmbztR/EuYLhjNCeL4VuYCc7EqM6Ayo5rcKZ9
4co27Kg7CRWwcxjRo169KNSITMrsAgeQpRYvFQO/jllal69lGgJR5NraEOhBpAwqDcGOotYVwveR
rajAFbatLaJQsDG3iFe6SHNM3AzUOqiL3J+Wnvyqd4CTBrWVH6x25uJzrx0TFfrCkLlCNrgSzJY8
fCCSrEcIp6Yd88Mmuif4xhEjWYG5VGgA5zps5/q6jwC5asUNJ5y57SIc6qWO4PPf8KQDIvinJ32P
BKROP36x35xf+/1JV6Gho6ckD3l2EHyHpnxvOpBgWjIfxPNH7MTspv7x+jOrsikMBngdXvmX/Sao
UDI5lf/gDazfkYKo0s8zFtYg1CEN8RhcVQoI5ebHR72RO68idMJAnu3M6Zm9nUeEWqWuNy8S8DI7
Zboyh9HNzFWbrsrpgNUPH90q723Y46m5bNplZwOfhO2v97Y5c7x29BlbDqlV0T7m+KImp3d8TkXB
Gfg/o3cgaVBwM+XdrJB8NQevK3aFjuOV6Ef9pXrS/aXqk/+KVVXoNrVnPBi7Lr12qCCiN/2lnJP1
sF1Mh0HN7Sh0qtBmwiCYi0K026Y+K90x8/1XEa3DSY5tfG+madc6OYDg+qwSIGDqsGfEksuC8IxZ
3BHPzL6hYhuO16xC3dvl9Sm49ZLl9Om9NUtvLT9KhI8XmPAWtC/jY7ALdhjFocIqeHpRryUxyRtw
nsVleQSJdDO9mtfpVmrfW5EYoTmzzEod0AmdcIjwDtuo1NUtbO+H4UYR0VcEJ2rPkkuXfg6UzbAc
thLxvOZ9zdBEcrzhMY1scBMsSljgKIvkQTkqxyErNt4cjAavWQ5uY3OjJiTjbEfIDsZdB2Qy9l/A
VWusLro7UQ0Xk3WpYY4tvbc6SrmjnMrxQSKbXV7UGzSlqstonJue8dngDVS2lbRJun1fnhThaKhP
qrUx260lAAZ3vHaVmDas1gi/m3QQmCb5N3F0GwunyLQZLgGzDqFDX1Ow9DZLLVdkdN44BcMlOBa3
bfgyKU/M+VXtvcUKt2cEnl5LjYvhajrY/W6ECi59MpoHid28qNDjbusN35MqHNgDjHvIPtHkGDfl
pru3vIvF2ka262vOF+hY8y4LqOe36t6Tjv1GLB3V2EbJfVfiyMsek+ZZocM6se7ekk6FSFgE6uWw
Ambzwn3XVksWanasrRvLke4SErtdfbdV98NRRDyzeKkBC5h2++4VNnEq2Vb6sD6w7Z2Go+7y8dBa
i3aju+WTgPSQ8aK6UeeCvYjPs+1OJ+HeDs/8yZQkDy3UR5HTAxsfC8XUhhiCly12BR8r6zppEflu
LVuHwt45Wez4xCSvMPqJdnYj51sz3VTDqt0lW+W+mhbe65xEhoj/oq55x5bn7i6/8FvCqsckQsHh
t4SpVirMKVaD7+btGuNg4p8M/6QJ5Hxcp6equ8GcOyeamYRVxsPbyJazap+U7EVi+zSE8UJW4PJP
uEItTLyOiBLH4/L9ruWcz/mC962NPGlHeErUnMaa99aaRDBMAiAZ8KTeoDwz2ZWYarqYSqLSrMjR
iwriZPEo2FL0r+g0se780/ljY83/+9nbtxd+3Xh1k4OENg6Tic66m0/5dePV8KOD30Yi/MXP+Zq9
ca3luMcQrszgnZ9c58z2SeNAWMPaftbd/EafCfvj/954ueOjGeZIM/AwzR//YcCfSb0uRrpvckKs
lStJsbtsiUttEtw0JlZmM2QngbTE6Dmnko3SlhkWkvV40ckf4Js98mtCZvWEbznG4A7spdhRzpss
d1CdkEl1tTANqpI93sQPwghUYrTuI2+61cxTVemzYz12yGu4TQT+t+FAiFgVCm/D+OrJ1ypCN2MF
l6R8LK4GWOWFt52HYko8J4otsuv4Gfd3mbDVR3LVmakxYT6FmSN+WhoZGJdYYMRHXqN81x7H+471
Q7PXHlUnvhkaxllrxXqyCpKFIFwvuBbn/pWTwm5XsyvHWCLJxek70xkSA193umaDHZGo7FOjBWqG
BG6Vjd/34Nx6Xe78mjn/otYXGrzseCMJW6XZpsqNoBAgzdaRw4oT2lA/S4jcXvwgWTFXfs21piO7
/xI5jJpsZTavTcOGmX0yJw3DrfqqZMHaLNt3GT8+Pb/qTOgCKcILz+5z+8DI4ILhSUwuBicDEROj
jOBSqz89Ey2iRCiIYIBnle24iZbcV/dhEN1pnbH3/LdEwbYARGAjeYSTRCUTQ/kURDdDH9z0eLnV
LTgFeFwFYXFBfw3ZsYjpXtFuhjS1i5C4Y3j/EzZ4qGgmsgfdGBZ+mbqJVGwgWG8xYkwaJuTBWjFP
Jo9TRaCOcbE+y/lN2j1gWEqsc18+ioguMhCbKrdfmSQUnI1EyjgaG1Ngt+wtFI8paPLZE6pH+uUi
0kSW+ZR5ABs9MRBqWOM7L1STWBSSI6RrRb5oQDg2K5iueK1KN2Ix0hgvEyHjBc5Kg2A+TJkJLNPo
wh40W0nqMbjRVH58ZJ4+NP6lG1e+5XYoOvvykl+aozdxzt+02jZ+KPCJfogr1PMqaUkhi49F8Tgg
WLEW5t1wztcEOkIX9qAsL0ZxqdeL7M3/zN4maWHISC2OpepCOvOBtwfL/BPFxUWEE+cT0jevadWO
dJslnxowSVy5CRC6dMUGN2JkARPv0XtWThC3DzyrcFb4u3oMiOso4DNtyKwUx6VOXIax1EnzKOZX
8Qwq6DA501jaW+dJuQ0hngsuEVj8eoHhH4wA+EmVgIg8e++k+9i8wL8b2HS9+6/kmEB6e+lTHuwr
3cmUcdnzF5Z3rIydLBxikp8d7LDEUFz78sBhWvR3Fj9oydU2Y7yH2YUIhyPXVzhtE55Rf80YXM3v
Qtx4A7CDlntesUQCIDYrL1+P1iHOTma3y+MnITlSKki9yp9Kig0B0NY5VzeDv51P2ofMUYwdcFJL
uGSgfJ8MaZM/Terj0Ld4lrqF0T9rvHmkdk4ffa6qY9Hfig3H51rPnrPcMe4pauqeoCxZ/PB9J4u2
wqi5uokfXbLHS78pzyFxJdVZGV9K2PfmQqlZE2yxMPniU16Gbh9NSx8WBCEYHW9kMtPAuYxOVaL3
kz5G8aqPBzVx1GRFLRj5sViOH7jM9PhpKyQiiSt+1PyTIhqaxHgtUntrIdP25bcwuzbhpVq2py0g
WjqSEAVHxbytnUePTptgC8auETZHtAxqhf4g2QaDnfsW2bFLxXiMoVuAr+CXUlcZFopDoAkc6J6b
r+KuG/1BEuMDXsNqRbYHcQIu/VJJhSEus1n1DZ27vurJpzzKyDuQuoDrGMp1m+4Ez1WNS2SeehH3
B2XWuBjmQTaWE4kzvqPNk1G6lnVETciJa99npTtvWf3+TfcrPn7mmTWUhdHMkcLrCY4EaavxwYhe
LSCGyuZfcQme7by/HnctPlpSYH/h8sdd+HUJ1v5gkISt0GTZxwQegd+ffQi+5Xk3qKoAw2R4Yn9e
ggn7QKMnzXA/MH+zmuB/511zDoiMc15HH4DrEG3hb/QhivrzJRiJAeGKIMj4KgBK1Vkr+EMfUqYK
aXdCyf1xU2ySq9GhYKGaFOqn3FRLMcICi4jIzwtabQujIJPaeu0n+IZ4xXgfxXdBhWJM2g/5QUr3
XqgQxLcyIMBIJGTFfWz76gnLvX8vVI7ZpY41HkdNXKjCcMs8d6NYi9RK7J576FbjAHmMRWJFbfKS
0/sK2lWzIm6x/aTL8OuYyDKY84vpDVRPsNEPzSPc74E9IZ9FyE/iJ14srV2O+S7YDPq6iHacFrVq
navqHIsvIQohkTkWv0jCHnBkMd7IgLiEUyeRJ25uzBFF3Qv6wTnXoXxRLu2W1D7ixtBP3BjzfT46
m5XvqlZKnNLy0Jlr0zumcxS2TwLFQiFUEmtxFbpYDEQSKNHwcB+TVtLjgM1Lbaw9tGh1S7Y06wrf
huOihs3JxwcF15XkilVUqZvJrHcWALb2Pq4sR7nVgXfWA+P7fto2SeISIAk4ddWAtPaIBWvvg7q9
71Iw2n3xGI+PhvHkA14QzNiRigeTIKiAWuW33ULmosaF22jfpYaeiaTpOk9WBs1Uan2EOCehwdTk
pRuA17m4r2fZiRyc5WYkVXtAUtmv+xFgv29AROmduGzcURhcpJtLA/hPY3q0JhAb4+4IznljEscw
zlzt3iJe7ioU4waTOFQbxR7yepOlW1G7lT77S7EgAMy2bIWR5XZkkD+PG7AFLWKxeq/wuRnCZT77
wH3JNsyIBUpDKttGx7E5MVkpjsyU0ZvOt7N7XYKrxsFOEzwCGfuMMKXIaMmSrSZvY3Mt5TsULYQW
qDPPlo3SUurZRC+Uc/4qKcesWzc93RASz0VA/RSWnrDr4pXR2hRx0sRpVETP1tBWmG7EAlzYBERP
E0scP5oDEIn2GkVMBuaTJCh0eoV8i3+XFPucluzefBvb5ZPPzp0YefrmYNFhaWtrvhLdDpZAFh8X
YYBV1B1EBYH92Dryq1mvxBBTEG1Tv08sW2IMhG9l2PMFjVZzU3QgolsIEeeluFdqZklEiTZPANMY
uSKTKQtpQ3TzegDODbdD72ZpEM1cuIP6vhYJ9q1iIuz8ftEpIyKhpTE8GiU//Ty1awPkJyc67xgh
OdeZdiEFZyEhd1PTZtkmE98OiCIoBBL5cC29oLYRBv97VtDMjCS+9vx9Bv89H/HtK5f3p//8f9c8
5e//n0J65dm+/etTZPcCdzL5+HF3+7Vu+fbKr0EqGBhVtWBIAlhRyUn6OkMU7qso1KBgyNg0CNv9
YXsr/aGxwZjTef8Div3xDMEzi0cWOoXMHZTP9xtnyLdgpB9XJiI+FYPbNBhsDPCG+ZOMREsqo7Ya
TQG4FYApNLttAVMpWPuNm3fZOlenD9HvxKUUv5rFnUbWPTmIVwAQbpaES20gN903HotOfdTGJ7NB
v3HtI+NDasxDGAfP+WT7OnEkBcFLHEehAjKqDRniIDmWjQXrbc6iUr+KpHsn4fukNrR7Rwwaq64p
N4KSnyLCG2ksqU2GnSmnCYH0GLJKSYVNqpFuaCjcM6cwfldy7UOKhI3sK9qFbQCNaBDV52mkMMkJ
brXEwJYu10jVp9E4Epdk68Us4g2rS6ogiEhGog2I4dwkfdK4ZQwks+NAEoaitSeTu3ppYjntwLqC
dwxDAhOmtRrv8rTdwtpYmdRvs0XL7m3D4Enj0ConYVkWRE7kr4XJkVMV6k6NpZcish4DPX5psm4j
NrOPjutD6pf/kv0FO8VfP3S0vr8Ub83KhO8Pnf4HXRabAf2r1WJC8yXewqaKP4PpEUCS2QL+Z+Mm
/wGGhg+xULDgx//YuMl/oAyVFLRdDHywwf7WQwck+qcBEgpRekqL4Ra52LNJ7K+NmxhUkyjWE2NF
v301ctBeZsDiLC+ipxE1EvbvANiZ2a2l0nj1R9xGvG9cCYeiEMQ7dey1xUQcBKOZjpzO8NrgWVJ8
Yc0DAYpOO2VN7iZW5oalsKuM4tBF5WvDAr+ujUseTVDSrfrQiUzp63aDugzJZ7XyyAqUO8bGVX8r
iOVWHBSSI+pLNh1riVSavrBr5aLmu8nPL1KAsN0YdnpyjNnjW9O+TKStGul0CoobdNPwbTBREiiD
U0A9mqG3yWJtqcS0IFm+hRRjN2J17crso5TneW3IxVMf7sX2buyQZmcfSGVJquhmTcOy0IxTkNS3
MU4Qrqsq7SmlFWO6t7GEaDUxIdE0bqu5/6KTapOIO910u750fLlyBE48LeLGLFmulzM6lw6xx+qx
GcqBzi/J16oCChYlAXpbbUNUt62DRo1LwTZNAIhC0c44duYE7RBdY618C3xdWTUaaUPErsULktrW
PoTdoevm5BTwh+FoY4ClB8lXoP5vFKZYQxG6XtqfhLyAISuJDJv8RT7eBxrfmTFTMGg45KQhbQW0
VRHSVUexfGEJfVFbgV3EkDSgamHlVSrTiVg8ySpntjdGpJmjNAPCe9OowcZICzo0Xz8Ew93gGaxt
Y2GXWiQJiMFDOcU3iXkPE8QOvH1fYEnw70Y1XwZevxOj3tXqZ1XnJp2Ua48hoDECJcwCbtzUO8N3
vj26/+VtAbrOf6pQdv5Rv7aV/3d9wbeXfpUoGFbAJ4ipZihtGj8oKShPVCAcovxTkX8Cq6psVukj
FHIX57P/h6sl9YR7KnoKSZ0lqL/TFijzhP0nDbsM1Y7MH1HlL7Ky/1qhkqgtBi1lZBjmcNh4WLXB
rZpVZmy8m3wgzG5Tpdy8Fp45HfIm3cqMCsl9SOxC2k/5jdjZvUgk4EIHrrpjgDjCqCwlvDf5tuke
8sRmLmxmbIe4WH00wpv0zsVuuhSPTHnD3lasA7N1FFxQEFEgcL1CW5QUON1EaVnm7wwO+8TO+d4C
PEMx2S/wXgnGRsI4jItROeUJ+yuee7PcIVCde+OAuUp7G695lDqUCfW0BQYga5i5HYvBNGudz4Qr
o7UR6WsEfP1uoWwoj1N2TpX3qH3pjTtcR8qj0ZhrQQRkWS1kUuOCo3KNUCRpTHRX3SXK3XCHS7TV
FghiVwozuCE4l6K2TK3HdLxJSnFbqKzrbog4cotzvCBgy2Y1u6QKLE6HZxjc/MntTYRqcrFSRWcU
WZ+5Kn4ifa2n4GNXTDUrNgUDUV5z/pc9reOxWxRAtawAK1b+bHkbYx3WL0Ecr/pcuunq1u0mlwhg
4RiuIG9IxlOKCb1UVSIdnQyFh8wFLIShF7FlOya7b7F3JN5yO7dJNNOqbq8uqzPjKddgAkgIVenC
G8prR623CvrW8USysByTbKU7GiPe/F6JLwqDVHhp8ppNs9yuGwT3HG7tRg+JC2SOu9Izl/xt2Ch8
24ymn4CyiqQ0XXXvPu+fpvTRFG7N7LYX1nqP8u9+lFy5QWzziLgNV7wY4RYajswqU/U24m0hM0tt
HpvqzYe6Yk0nNXkmL0ovQZHe+OK5iDZxtDfz69DI5FKJ9hDVB0TTKUJpwzg26c7K3hLuXUED7RS3
VomARcKGMeCz73pxIakP3RyqV/A8sAGoiJtD/F9FH0V4CfSrBwzWIkcg6xMS15uF6BJdxPuAZA+R
6Cv0MBpcN0sFKVDicOLOrquLkvGt0uyn6eSHeNuwREUjfF6ylK0wZt9O2CT55op8lfNTmbGm9IXl
NPpOV3zK8Z0lnKX5QJefSg6Kjmnrii3sv6FOa/OF6tedpPOLhI/5Vd9LtIYGRoLixaBOAyOBqO2r
i9T+ALGh4yaaYYOIZGZ13dcaki5SIw+E5aVO2g/puH+t0XiHqfu4mcj4+C34tSzN470f727z+E+k
1mM4nr1GM0Hxx/Ff0OReIotcdCI/uhr6Sh5rR8YJKGmdzeXkksABPQaGyBYl1459Tha3aNCYcLEZ
VNDPI9IY61EfeFuLlaNzBWuCkSpD8gblLcqYNptvQ9zagvFuRtmyoMzlMAaBly1H3ri69WCgbAj9
97gSHyfCJTGwOIG5DjQm6tmA3kFKbhTp6M+k/FKRtwVVfBLKpRk9qATFQ+kwl0OnM5GJ5fbBTIzJ
qWtWCA2O9j15hR/jKvCqCnwwiMBUZzApmhkPXggVsUgNzUnROS/TLnkaRGDwxBmQCDAmg9POqHhA
+qmjQI9PZ4y8VcOjbma0PGD/hzS8FyDODwbY4empICnNRfa2NGc0vWEKxVNmeJpTKTgFC94DbpBr
06riKEp1fV8nTFNpArRsqWr92kyeJ2k6NsGDh2vWFJCuJVOKyiQ55DTFfYGJ1BqOYShcBoaPZb4u
a3incY+O0C2ISAPf8NGS8Cqn/bVKjIPIhKww0LnURChnOnW1pNr2HdMj7zj52q5tQAoTffcRtJ4j
GxphoPiWSiaO8ciZ0Wa3waieUTLCPCvY37GBM8c3jE58SjZ4iuQDg0Z3uyhTtmwd4oWUf9Gii08e
cZlpR70dEzdG4Aiaki5V9w6CMSxrq9h0tOn0uVsRUozZGICNP8XhvuVgUIUUc7eJAxRbbJmR98iK
zPDeizo5yES5IgDMl74W3UZNebXGlcRQ0zAJByYRxRaRJvMHbXdDYSvcdXJBttZy/c1eCi12AmJR
Z66sRE4zsGD32odWD9eiIdzwMReR97pWPtmdntvRW2PGXwZRtjVN320C1ZaMcFsGSbRMKhNU0GFK
kn090B3I8CXwxuFMkUHdpCV/YNlI/dY6shSq4Yof2OMUjonmTABK5CWmi+LW0Ag40NrLv6HIAon6
pyJLM9yEGXFK6d+2w/OLv9phFY8TIyjN4P2qoBP+qrX6H/MgDMQVZVMmp20eYX3VWiQfyJFppOHF
St91Il/SYj4kMyRDXSwSDT5TWH5jTIal6v/WWuTNrGBmtiM39p/6YVkfpZbcFN4yXbtIR11Bh4qg
w/C5vZoX2HefGvFDfgmaLekGO+yCOaQDJmG+nvBjl9C9hRothTgRSTaAAmKzuLT81tx6zXBorNYp
q9RNTZpXqFa9oC45YWyrxpI5efWDzOUxm+K1EcSwG7J1h/1TUlYSBvL0OYsTt6NRSRPRYf/kCEKP
rVDGZG74z0UZ7Yi/W6lxdrEkdPxMzrWIZOYxnfOPSuWZsANjUbQoMNjRGosPjyg4+dp75nnySUOJ
k4uv6FznY32rWj1p0kL/ISnNba/VKy8b1l6pfgZo7iU1uQ+JnmxCb2Yu4BsjuJr0dJKzoZWnsjOy
diCGBct0geWseNSk1xrxRKN32xSoo9CFDlf/VZp5nD79i6i91LSzKlYnPzj3AsJInJHe1DI4UBlf
E/2qI/nIsYLAS1d9yjVdnVU8tIoElYDmrfdpU2u25vR4Hho+8waXgT3m1j7q2eVID/EAbCFtESmH
7QpKL/Tpj/kyXzfksYbPReHVGE5DpyALIPcxS6WB2DgxyFeynx+SdETCXZcH0x8+cmEljZ9RJPGm
SDlJxacohYIpGAc52gM7eB5THXSv58AMZt8/3lizdRalRNP1jqUNb75OtgM9tFYUJ1Eo4GklK88T
jmINYdPcqWARZP0kNIldGee6L7fIYl+CWiLgGlathftdrDdY9dYMjwI76A+WKjuGPzFZNBa5OnNG
+YI5dhDwm+pbbV6DQryvzQcdgbZCvLMMnTgAE7XDfW95g6NU5HBf4jKu1m0Pbj9QwGfyXpuWqfTG
jHo5yO9QM90ix8RhmTtlDG1PFt/HMr4TO3IH4fhVw6OYzu4c62hqjRsp0v3AGBYzDRGljclMtUSb
a60jXQOOBSqfhUSmJpeJy0kSFXaRpNwjun/FOoKG859K7TOlFidz3v59X/vt1d9rrcpyQTRQb2PI
MU1W0f+7klD/UOfxpiiqmvTVvH7VWvpa8Js6awqG8ng8KN1ftZbp6IzlxVpPozz71H6n1rK9/qnW
ou2WDZha7M/xsPHXX/vatIuiXmoLvJtFf+wtNoDgScTrIF1mRLbIdR07aQUX5lVMMWVQ7FwDz/ta
ctUl/aW+IWpduBGk8kxiMq3vwg8exPAioiNB96xh3arjD9jbBVj6PJ9R1nA7UpgsNUhulxBkR3PL
BRks5aJe4LQmB9aW1qEjZDdTSie4Tx9ioVyb1bJcV/ldF+PTWJjxBnO3a2qCPeoY72HFVPG+EU6c
AmurXelkpdyW/qMRojTuyMcFeY2oyImVJ8xmoshlHCGHLzg9i4KWLbZxkwsf6EouCJ7InF2YGiIV
poDbaCTDN3zLI0YefMNkWqJpKbp3a7gN9Jshp/6d9eRJJ5RT/MiUZ86dhXRbC2+1hSEmhdoiEc/M
KdOFhHOC8/D1s567gXKn+p/KcG9NdvuhkbMFqYbr7HNtq6dhmW5iNGvjMt5LK0NcVbNFzegppsiW
IfRMa+M2DOyafcm4tDynnFfdrkJoGKo9CUPfyp8XpnZ7bcR1BSzEY+Xvw2pxk+VWdy+29Bgc1gjz
Js9pkZcvwA6jWOa7RWgLohB9wiebbOGg3ajRs9xGR81kLo1eYFR2c6/YcGeWdcT60MjHx/6RhetG
61EWWcfUO/CtxcarDO1R4Izga+Cas3UiS3SpWVJCu+ZOGSJWUc02C9IV+BDL/wyZfd+N1hVIAOrq
jGv5SrVcJkn+JQN5PirvI9bgSdoIT8JGyPdjFWy4ubyMr3pxiByzdKpnmayDPuY3sFLHj7IXlmEN
XoisGHtr5k4HCI2BCGXVBH+T+jsD02B+n1yrc3dJi317p+18fmBEuNS2WS51CGnl0njDJ2iS18hT
MLpVtY7jbT2tK3kvMaGbzjS5YbYqHtPFY2tdTdBN/hoafVs+zIRGadn0V1++69BD++JrPNl9dLXC
+06YpUd7NEgINHqqe3ednHafZLfDE+vjRMFXrJNYv5UX/ZajsIZoYHCPKu9iaTm5wb+Cm6xrNI6/
njl8r9G/st98e/GfJZrBMLsqIrQIK5zv/l/2m1lwxKB3ttNRb/8yeZjnxQZz2+8d9A/CIyq0Qn9N
tqikqYyIf8t9w5zjbyo0rDM8x2yONRGm2V8mDyYDKbp14qOSLrdj6zw2d3L9Um8H4UZGxZhxCa07
a60RRW+qdKpFuan66cQex7cZw6bY5kFKIRKOCJiC40dNNEBzJzHjwkV+L4XdOVGitfJmYjVvX4RT
m2M9c/qtsfAO8rTRXrGqIKU1XvN4bZ3Cctl+eh7WmmU4aY7AEyGcSaYjJqFi//IsmXein66sIbvF
smNDC0o2YrAMR5bRriDoqDSJOBz5JtBRqsu636fZWhaxEC20p2FWOSFV7U/SaRYTif9D3pksN3Jk
2/ZXymoesuibQd0BEOgBkgBBsJmEsUuPvu+//q1gFpVJqaT3ZFaDa08jNUkwQTDc/fg5e68t3ORb
la7MAbnIXPFdiH+9sYjb1VPSP/fOJnGw0miQnoKFClF0VgBLn3PFHBI8zW5ZnkPjzZYPo3yjIcEt
q7WqPsL5I95wXNQ3DpiupV67IX7arJ6TYSgxbpbuWxs9kjpuBSaRiM9tUvpSZqr2N8LLPYMEl6Jn
Vwf4IKEAY4LmnIgUdmtloUN6C6sNYY70oS/xhjJegujs6lOW4Ky+9zYrdRuTam54h3RjWESW8jvQ
eRfsCEXIXNBwLa4XCKOX5iMTfD27Grb+OTi0C7IaUnYAnZ2gXqPMFht/Xmwtf5lM2wWuxeExSU/J
lbYc2rOuzqXW7ZHV9PuO7+0FF+ZpVHy+/NLxzn0k592ZIT2fQMtmxa4r1g5UL+e8v3fuAnr8SOez
mx71LYAq4t3grfGUlEvlW8XBLGbpM9YUSA4yvDh6RR7XgJlOTlLMVnrbXvkncU6LGKgOtGB+GryM
JNegD0+W3VqiDC+FW5Xp2aShVNXF48gAMd7K2Fugha/yRbu9ke5ktdkHFei2Yz8PJH/bH1siLMpg
49z5SbAOd0bsOjjOqORX/Lp8d+R5FQUatdgVHsdaj1MdIP4qMV47+67NL6b1Gpa3go6+j6a+/FZz
bFmRThhvvMysNY0XWlHSsOjwVCJvt1t4MMdIOQWUGhIKVG4/OGUwjM9sXJjeOi+GDf0XGczGxkf/
s7Gv5ZFOcq0Tlcgoudrd4srxMeiEN/GB/h1XtlU4ct5L3rqOo1PqrZmgFo6bpNVtW8hz2a4Ocfoy
Su2+LY0lcVi6vpaTg6pxGRBIqK2tek9Pf9HXq8IZZxC/ZuaKSLKmfvZ97lDYZZ1S2zmCMHPrzlHf
jB7H3qTb29fm3DzIq2xRrNN5SgIXzh/eCblsB5KtTKd0o/5bSuSkPMuLmdqJWUhuN0K3O+UQIjmL
liV0zAAZMuXKvLwbdv0NUvLdePN36M9Qxf/ZgbTI3/9TY+bjVZ+NmYl2ibcbVoQOxnsi5Hx6cWwm
g3RYQNpYWEInlcOPywLGUM4NzYDDBWvrp0ElCdhIoeB0/UWC/8ch87X9zd8++UxlELcopX7TknG8
xi9NiRFlRKbs3ElQETY20RQFPaSTGTnpPpniUwfk5WV3JkH0RWtEtFQz6w4gLPnVjrYr1Xo31K9o
W1elMnI3tua+76uoD+V9hdrT9YqE3Z0ajZ2u5umNciDUZL6OGqG2GTwqkRfzqPZ2KtQbfShmUjS4
TlG7+djvIEpdBVa8ynhR5J8jfNE13XgyuNcj4g+ZzRXRe7Gth3ohySUT0NhMLp7lHLu6QprQo0Ws
bAiavsQkHvNAkBE3QBpi1R5rzd+26UWR5nJeuykeQ2WXqgTstOJYw/8Js7PUknONRrbwcrqYnb41
qoyizVubZc0Soksg0JDklnyTTJ4F3NiUmeT0yFq+SiwHCa96ySGUzeS+ePQq+6VwmNUhm5R9US4N
riGqaibn2grMhaXEz4ZI0utk1PV5VMYCFwNk0t5GkijrMQjBQnCDsXz9TrHsbk/y0yGiFdJLTJMb
61rWUNBnXlkwyyW3QOmVdeScS5/rn5x734YsBvSj4NSv+oY2TgGysSYxIFHMwi0qGHyjvXccsSnz
aCm0tlqqUzKuRkTu32EboB3zZ9vA+rl8o3cQhNF/2g0+Xvx9NyC5AxsdyTSWAkfPxFX3Yzcw4I5N
dGvasaz4n9WM6i/UqoRnw8RzUC5OSN0frQONGRkZrr8Gb/+FNu0k3vrNRIyaFOX9hMLhu2pUwD9P
xHQ/DjxVi1haFkocX8KmVuBUzVMnfZRCdSMFz8xXr5VBXWq9P0+dem2M/jHleliLvcXYJXBolIEj
AcnUxsXGtlLu8UhwiwQjSbe0/XXWBPsoemuCizpd1aMQRMtai1imQaPwfQtlXpoEXiVvXWkEr8Lw
c9enYD7UPnaSfozPYynfaxJhVDY+IYlseg8klhlD8wvKPrrRxpF4yK5/cszqLKcPGthAq9duhtY+
Nwot2g4hs2bXBj6rYRtT9kQGiuva3BQ6krCJXp0Sl9k7Y79s/VD+WwyDQbb96QJ4b/4ACffxws+H
H87AJLBhdIsbBFjkj4cffKTOw28yotDIbudC9HkU4vmYEpRpnf2bxPTj4VdI1ZisJZhZEdpwJv6V
vhkJyr97+hk5Q2sAsYDemLfx9elPegkURwkauiK2jYdXbUwCzJ2lVqmrgfoxUKOj7Nf7zKfRWoDU
UNSDaMtl6kSuXyUhwpNzpD/wR1cpEWo6jgtHblYytk7NWoXVtnxFlKuhMcNrNzrOXEE1k1dohOJ3
1b5Pvaei+pZpTwOehNo5SYJz9TV3JnmPWl3JzYUQ+ZlOEIzlvDsBonj6XR+GzezK/kaLIl0gtuvd
4VJEm2CcBskOdz51qzXzBJjtVi/w2M6qu2gbuhJzlWyjZWRFLpt+Nm6SbfFErMOCRkk1P1tLD1vW
DE/q0Vjjdr0FBh3wn/Z77BJ/C4gOAaUrH4J+Icc7vd90q/i1fcNCqgWutcRHCXlppNJcQilgNTs7
Mcytja/OfGdr2m5EPzC9VbJj7D9nl6Z4UTBI8g9LY2bMmt95hTUbiYsICMUrZ+IiJudlb24wPCL8
gzw8ISvgaouZ9+w9p6/4LhVm8PGCkPvIX7aPOkBaeVElGzPdVuq6lbixLodmmRZP6ta/dZzH/sWT
1l44LCEUzkxqix7Px9wT6+IOr3EQ39C9aw4FVTfty3AJKpC90GXzmVmVixJ87htz0b/wH5n30N9a
axJ85sU8ZFDjqfj1+IE7bLWhuBbY+iMX489o496o5mWmLys0MKRk5uq8aZ50xtn8wvsX/95/wdwA
5s4pdlb7ZNHRZLBkHE0ig7mLuQxhy/BYSKsCU6V/P65aLHHv/jdN3+X9tWduAkYTMDaqk09AITGe
jJstjd7AA/fuQbj3yUPIZ1jOGnOdPdwbZMFjA1TnRrxynrPXctho4ojb31rY4rWtGf+/qfFjTh4L
Gsdr6jOijqJvVb90AsogxmULsXH6RfwN75Qmr0b4Y/WqAVmK2ivaOyi/h6N9jyx2Ri+zG5bqsKT1
2LlwcaBxt/Yx6UAozoALkftcbnzpJh2eWubiZfGK/xbhTsivWJ1p4yY2wDkrx/B5cMS7yvUFH6YM
tye33OHhvmNKtHGUbf3NHq4yKOrIAWjBzGP6oa61GhVnU7nt/D1MVy3JIdXi5HXVS44koWJ2Jkhb
y84acGgIC9lMRdKU2BuYPe022uCIn7UpCgOUtcXBfzbb8DBSSGlcwZUZ9VmHjWaSGx186BcDc8tF
pyGM7+wdk+8X8y18kS7KU/FalrNw3GCSMg7EuK21g/TcYF/WaMlzf1yELzGW5oZfuY/TS3ZLdBPJ
kK5qE3umgcMRL6lqjydPzlfooxIWJJEuERPBDguwsZ3c1mWzzJN7+TrZNofUx1KMbmRW7whw44IY
XBEU3mrXXNoVbaO3R5NWcbsrh31fzmsAhCWDK3yXRroQ88jip8iAOj4Y8X0pILECwybprqORIpYI
ucoQu7qyiJQX048Xwa1X21cwZPcTBBH/ULczOpkMcnkv2fbGD9T5WlbLuVkVWwhTcW1jzFVRm80K
C5SjPW58bKrVXBLZDkU2bOs8aWZyOQ/uq9DB7Vss/j8rRH8uJScxNhmMf3YEo575vSnz19d9P4Gt
X5jMA1bl6J3q0K8qAcpO1LTMsvnfzI5+nMAa8y7mWVSElKAIt7in/ig/uaUSRPeDGfEXys+ppPha
fsoqawl5LtFU6Ls+oEU/+TFjLlpymTKv0XQM94ZUvDZSPjNlOhtReszgBBaS/lBL3qM2mMksjvAs
O+nFHwlhqqyEnLcEcWgMoTVmKTuh95L1CmMN9nSUDiuRxUtlUs389DHffL8x/yNtkpssSOvqX/+c
VMO/f9s0nyc3km3xaXytGzTfKdTMZ2JrRNMeLWvLGoC7hyg2worMntkV0lmX+5Ptg2OxpIotON4y
rt/2zWRnFyMqUkt5LKEUe4GN4lxEwTzCbR3jkiavnXDcQCfWXDBVbmXi2jMbVaQFFkjj5Mgl9Iu+
Uj9XFDUzUznVEffOQKr/Lz+nqv6Hn1OnXY142qJCmpKMf74dOG2YA4Sg3xzU0T3RU+Yk4jxZMfLW
Gi9eocRYgxpz6xeQaRUOX6s+AcG6B/SMO056ps+QLuVMW5uBQylhAi+SrOBW7e29ENlJhM75z38z
HxXblxYHDxRPOhDP6dLF3PXrOw5MEWUi5+SZ3uiQSaQIg6oa2z1BZtsmDe/5tFeOnswrS1kOUBkc
qzoX/77yfjHv/fyA4Dz77ScHuou1w0RiIh5jXvn6PkQqLL2sUezCbUMbm/vrQdQvilkq8D9Aaftx
HqyzXBsWVV4+9Z0V7rKmHTddVQ1bTQTRNpPyfYi2bxlIArMwI6+hwGc7Ba6cHa2SsMaX4zyjspIh
n3tmKFZNbulTgcaoAUyGgWeqjo1DVCwRpjubEIFaLfVPzA/asylAOPVHYWm3SiVtggC5TIiHFtpd
ZdzoBKFo4ICjhkOolZJ+pdZMU0GaPprRsGFzyJdBUE2RJfpZjtI3WOdMN+ltImmkGz5ulbLeDzqu
8vC+TmuJJnG7CmEJqcImJxVZZJ9610qbv/hTLJpP09dv9GhhdmHCOXRJmZVsHA9iRmDq/MzwhUYC
h5u8UGZ+ib3FGsZ14tivZZuSp9AxWBEVaLIcAlErSCTRENN5czouS6WYMsR8B2todpUEgCGSMKuI
CmNQ2KD76VNkcDW7jmR2R90Ap+nJmy60GRj0zoWtJaBhi+0jSENzo4zFc6QkryFrda1gQCq4Xsxs
tb8fI/9Ri8J67bWJAW0JABOcYBhQ2Szw1UNhiRS5O4OU0vYnujnR7n1QMtbsvgHGeY5dVQL/3km2
i1bq7OBHQoFYU2mF59Bf+YMIaasPgCZ6hiVo/TbKQNS2lmXpis+eUk2nckrFseianV8mb2Jo7n3f
I9a6jfelSY/KtNNtwk+uJd5boNbQBEVGOgbodGldp6m/jZiH5mbfLUXQv5PgZ+zKMRVLKy9pqmUW
Qi0531clHmHbkVKIaGVzlTXDk2zSIcM1SUKsF/iLLqrybRWPGylhWy5yf6cCai9tYW5LycJGY5cW
+Ao93hUx9vYgVsHPelZPp1DCNmgNOzqP8SL38Flreh8fjMp0Nb3ZoM71d3BTqlbeR5K0B9jaLrXA
BzmSl7dSTKhL0/X4J5VsmYrIu85r6MqNMXZzp/DczNIqHOAZ0xRDPuZqy2UCpwO70qaySRbR2dFk
tSbPvj2mdYgV6N5OuRfEaozZR7ryuqOiJOcoN6t50WV0UdVsWXbNSTWb49CnZzHGt1kEi0gWs7ZL
GfCRmyInzPt8/1LlwZ0ykExVPEyvoek5yxp9HzfxNYOEo6et1OKY9AkqnumQM0d/2SEeCEdNUNES
3B2hN5P69JhCb1wdUkffg8Um5bxQGSLRJ8kDhu0hXvNIn9vXvnCKmRJgHuC55bv1G0keSABgs9Zz
yD4abngkGW9FfjQzlA2SJBGEYB0Up95gUumz/lXryHyhZL4CpQ02jrN2BGyXgb+rUsr9qEaFr8ZU
wm2GL0WtmYJvVBVfVVOs9JgmI+DwnRww3OlsBh/VFlZgvBat9Ybs4+wrFHox95RGK1+ypoa+nQek
L3iPug1hUzQ+urnYehV+eoz79DEo61tDQyfSprY5K7KI9ZXZ8VweiXMHjKutC4TKqtMPsLojjs9m
1SvNO/3uXaZqwW4YrVebNux+TPh1mji0csLlV2E4jK6dlNeFiiu2sQB16kZmbbPBtLadzq0gNuqD
k0y3o9haYSxEU+A1CGKKUV2oJnZCP8OpnzvTzZtkI1xt0FLLFtauhzCg0bjRTqYSM+TmWksv0lDe
KGQ+rAigDciY0Vd9PtxKyM1tc6SSXvlpgOpmBGhA3JSjPlSevRoMcSRVb50m12Nlz9LyAcePp0or
QYeN6mo54pbQQxwlfvgKxcJfEFnhuF2DBoPG76XxChKcqvgxtbFUGKbVrQJsKxEYbDevioWf1G9y
7WyaiGuHlzxiEo1mnoTuZ6ii20gtTtmgHtL8bswbGvII5sl3l8PkuZNq7EEkshnjojWIpJgiZ5py
Ufoh2/2wUASXnj5BclE9ix72oJ1Kh0pXt42cOld+W+78Kb1NKY0nJUEEWDYRWrs+4rITctMyAa5e
2bFzlLK22sTyyEr3N+3wmo/jupC0ffugjGAKLKBM9twZWhJ0rJcx4WpWjDbR2eHJcfw70LKP2b0q
4a4a5fKKZOJF0e4Myb/u6ZrEVrix4CpMK7XR9IXKGZPqOK0KUEE6Z6g1M8o3RwldJKrcyeN6EZQ2
CBFY8asgyPRdo1vM79jhXA/f4cEQ7ZNd7XKFm3OXczOzs3ybtD5GgjouHzWT6Yjd2eKmbgdxJLb9
RUL7rfP4oQ26NB0ickMmsrcdrPwR7qWewcZMJQWbUDlG4Ha67DDITr7rkrxeqgr3SNvPrmLZaxGY
e+YDB2c+lxx/nCtBeQi6mltZ1B9CMUDZkYHuO+JSt1lyjOHYAqdK21MpiHkqg61mVZePkuy/YFmk
nPqVffA/h+C1zKrsW/1b3sGXr1q9Z1fPyXv12y+a3s2v3wuOwr/fnftcP3/5D+yvQT0cWffD6b1q
4vrz8jJ95f/rH/7j/eO7nIf8/V//fH5LgpScpLokvJH6+fufbd7+9U+w9B8xw1ye/ljfcnh+rt7K
4D3+g1d+9lHReqMkdBQoslwMJ77e50hRoU86NURh10/I+59ucRM7hysc2kOihin3qFE/b3H0UTUa
spbO5ZA7DCGAnx/Ev68/31kUP1AVP1e7yu/uCRPQntge2rgqWm/E6F+r3QAbRjBITM7DBMVDgmpA
7nA6ImstdIVB+2A9CNvedtMtx7bym7rs7hu5lvYhRNSZKXTrRYuMi5LLpwFL8aAltzqjvrIy7lKF
CT9wdMghDVE8lQAJNoQFicateBOUYciMWc+dCUlLilcCjnXsyLuOcXsgZ4ssEtswAto10h6Ukxdc
7K5ng/Oqo2UW8i+WlfVb1ad7m2Vhv85w78waoyGtz/TuHVEdtFx8s7TibKU2cDKPSYOPfoPs3Qrt
W/MQhPWziPtzKVV7o6Fu0WwG7hbqGxFeBnVfDdVqiAjx62GMMd6g3wKYMyeWJ4jmmpYdbC+uZqbN
WkQxrUBjd1JUNIEMbM2SC2dLYmYy81JK9X5Zd0gFlKrdWd4AgVZVd8Sj3+nxkC98p0YuQiJJbK/G
Kklda7zrHjswd7S2K4hyGWDCjImtYOTicekx+pJSWIIEh1gOzfJW8aWVk3CVLhx/1YTljkjNPL1R
/Oa5fWqiAsmkpD2QUfIyjCEWSCYvM8Wpzr4u3chq7y2dWLn7b+0d/xsX/CfLBJvbny35m6b+A6Dn
xws/VzyjQhAjk94YN8YHdeFzxXOrnRTHHC9I1+jP/OjboBRAz8a40NZpTnzMMz5XPH8E+gRVAgk9
+pQJ/ldW/ESs/tIAQXCMaG4aXE5SB0v7jZGOVD9PC1pGawr3NzBGWPzXMfouf6ABogEw9jUfulJY
kEwRZVuyYrR5Z1fBypFB2pox8ALMWkZgrKXBOqFv74jXoVDtNZZVa+VHpHQR8PLkFOM8LrAkRDiS
hN/LS5nuA3kYC0sSqzRvLj2X7FL/1sOaM6laFWlSNfnZW2gY26YkgYeKggWRu1xmGVp2HcrOt47Z
PiJXJWho0Qsz3/EDP1aVuugDQPCSGoIicLzsFDvV3i6GG6WXgGhRc/XtOciqcsbyfxEOs4sIVCVE
qKMJQ3PM6V+XwUPQMrGpdgTtbdT8faBBWkEwYm4kzAsVwCZSvZXWopEqso0aaXxb+TWseljPuQET
VCcGTGpXghLze0Pnv3AW/29eTzSg/mw9nfz3t/f05/PzcyF+vPD7esITBfaNUR8GfYVRvE3L7nM9
4Vll5UGYUz9kovQoPyeRk0yfdidnpMMpy8r6+QSlB0oTVLZ1Vf3LJ6g2dQy/9K1wpqIIkvEKgBWC
RvD1BK1HAB2RFk7SHLDImqY9Ffi3ZhZBnyCvkrWeO8cs82+cwVpJbchJpI37NvB2RUSCdCv63dBJ
274r3EYdD1Xj32RCqxZDla3IhIQCma/6VJw6L753nGA7gsLqW4VlFu6owg92xYgSiJGRVncpyMmi
zFblyJKKzOwO+M91omYrGy+8TmHs9TrU7PicyWKbSM0mdMp1WlDYJrja8nzXqvq+VOUXvawuXo0R
SljObKzHSylPaxnWex5cRBLQyklV0JZNvWi5A3MUC6IRwjnxcMhzwomqNfOwg3XcWczqKfKQvlO3
j8A3anFHGs4y8PYmbyiBzzEGxxBcRwq2owHfMUwcD8e5Gyauhz2t/qL/gKCEaXElT/QPNQi2Tc/g
q8qvpYY7jd5iEcUnW89FZiVzw2hvJW+8VUQxLJD6bW0z4QJdhns/RJlE/yQsuAwWPbtZqUSI9w+8
s3HuTRqnPFKVRTOSatnLITG80qHJrBZ5Z37vZPSIctJ6vP458QEgoH5VqvxGc7pZHI9IemJtjgdl
E2bRXR3ozEfa2za2EN8SruUjM8Vz79F1MtLCcGvLbnF22J37Nzh5GVVwGP5xsT17LyMAZAQ6/Ifd
4vuLP3cLy5RRH+CmgV/kGNP59n23MH9hDyEIiiyX7+OUL7uFYk9HrMpE40PR82O3YCNRsQkBMQaY
pKAP/CunL3XA73cLJjp8P+oASCTWdDz/NDZJ6R2Umg9FqKlsf2e2hE1K9Y2kkRWnoFqwFGD/pqvr
V31tzCTMfcNgrlIPcZw2zeqy0TzVWbkdAG7NpLE/CC3vDrLQBlcLNPXRHGncwUOuk7PHeDu0D/Q9
/XUsCHh1CJKn7xjcaeldBvaRxFeHJ7NgoE9R6xQ59ORiOVrlydTbdVkhouXLgTBYlYO/kQZlgpi7
yY6T3pEVSr+30oJD07W3MUhZ3dxZ6SIc0gN9mqOTKURO04XCKf6BsqSbmufSvdMK+nUoEtU6OWla
e1TV/KoVFqkNAh13zuTU1y5NmNyMFCVFZm10rH6CACwv0fe1nr7Hgu2zbtDOtyFm+WzJQR3inSxH
Ui4c/I1+t6sSsS961NBG4tYF3TMpRk3ne4ZAX9B0i2AIdrVi3tZoh9KIdotjkiigYKhKH6OA9hYS
BUlOwZg0bqrA8ByjVZVLoDEyF3WFnIUIS6yT2o5Yk0aYtL2tbwS0W48BbtbcdXoSwulN4Sdn2Uax
EA9kVsrHreVrWmelWyflRbRIBXRGtpm0T1uo6oUzN5opCrBZ8oQzlS/mitjL/rUfBRt54l0Hjhsj
csxROwQp3OfR2Tvsbw3OQtHfWQjMuahfiYqLV28BYPRhJYrIvJTIJju7o1u66Qx6s4rqxjHq9TCc
y1VI4rl4HEJp7YDXphrC0R7d+AMhEwK8BhtkZt4UHR4qYFK+diOLYdWGEi6jbkv33WWql9abAox1
xZMwnMrwlDMmHuqtj3Ym6DVl1ahCX0VYoS666JxZrSl09TC9+Q7gTqHGy7BA5SAzR9QjrFU87XYC
1dVs+mdsqaRdS5GbOM7OAXSpI7LI62QfEYTaU641yqlMH83mSh7jWa1cxyhRum5ZqN9yGzWKfNHT
N72o+WHfDHOtMhHPTBRoq5rnrfHIHK3UWRjeG7XOj4pqgYZtIghE6R5lPGShedJhjILJamWNjXyX
xy+jd11a2d5En94JZp5Ri0JDWcj8dqLiPh9vvCZCOHMcnOveKoFlyoxxWqrQfCXH8UqhBEZB6keA
pVOkP4C341yHxc3AZiiXWhfTZnwFeLotOdF0+X1Qb3KClCKxb3QVn4fhVvqLrl4UFbteDM5UdyP8
rlm3zfP8CEer5fFtkV8Im6f8JYMrWpMz5nOxd4JHtZfXyPJnXuhcdeFOrdVFKnsbv7Ev3D22GZ6V
aXY5lh25kercq4N7p26WTjOh7f0GOUDh7Xs/30UI8aeZxlg4LyH2OHlI50HukNArbatyvBuZqurD
uNBCb6kN13oQe8tIGTZ9LZ1rNVhGHfR1xiqGgi6iW0lwOn10vtKNQ6tSCw2iBaqbQjYXXqK5rTWu
DH9YD8pwzRG99bJoy114pvfexnPSRapa9wM2jKB6KTvIOA4asNi4dXLmYk2O0JnvhbyxN/4m5EHn
z/UJQTy+0xD7xykI/6BAn77B9yOX+CSK7OnIhfJiTp2pzyOX+CSutIAOSKNAPktI0o8CXfnFnA5U
m/sxX/JxTn9eeAGCfsTRwiDUYb4wo/9LLa5pcPxzgU6Li7xGA6cYb3GSVHw9cqlJGzv0GIKSHcxw
e8TVNKP1FrxC05tVkrwpsVKOqMYaCQdTSMe5TFuTkan8pMrmWgvLey0plhMMpUvBzGokI9OWn2X9
MQWeBXuQq2CxsBCk6zTSUhUok/Taxj2EzZBOixN296YvThTkC08Qei1z2DmMADtvqtV77WCj29VN
b9UF2a6JNrWClyygCZUa8TGvMQT7vNcPzX17HnzWbmVcYmIlSn2XNPCEy/uiLxFUqMfUQy42DvvM
9hiW1UHxporXcYREj4fdaluIedklp3mGy2Wp6ds4Zs7lNNee5l3r6Os9f1Fa50AK5u2kRYr9QxOS
q2NK9ADGDbTvhVT0jw3c3bENJEDYE/vQBszr1QcLlrV6nVaQVLVulSmSSxcAnMB27Pa9Kc/q8qbD
8qlzEFbxvo3BsugIQ5gheuM6zE6Ap/2CLJ9rodfrsHSYKHIyl0RHdQDXVMe1TQmuwkVp6YULWgz0
13WMTM4qMldAFfB26tWyZDi7pPVI0tTfoK5WIX/+WV19ysb39O35+UsT+/MS/vHaz7JahhOK0mfS
Fn10qD7XOOAo2tG0plSqaxas8aWslgFqsvg/+9g/yuqJZoKB3oYzb05V+l+KodcnKf6XNT7hoVC6
qJNYGa8/BJQvZTXuERrUSFU4qE/BIpg9wRhZEFsBPDRk4Plt4J+EVzHVcg1lFnvbFkI1R89tx9nA
SJRCW5shvd1pr/0UOiBtCYFWmnWaI3B0zSdl0y0gS+BrpArCj4yLUj8OJ0hArn6IUQVfLGWfAo+Q
0Ph095YyS9C0Dzela5PDkXb3xaJ+0CYWacy+8cRfHeun8qF+FcNsktznc/OuepaJdiHuBe/8M22m
JeElenCwLxQqg7pN1EeV9C148OgSstVA8yCzH4aLslf2MD0fhyskK/OX5slYx+2VDNdo3l0o76Ew
dSPprCs1ccH4oTRlitwZuyKhSEoWTbIQCVFgdJuv3OBKtZoFo/lqQbRKTPyqwC4JdCRai+eBYiuv
FhXYli0KzMQtmbIpF0ZzfIUyYGME4P7I3+7qw3a0kAwwnrryEU2YI8aWbuIMu7Badi1642hXdWTV
nvL47PliET0xQgRPD2BOAqlOM/I1DAr3zP/Nk6OyUwJiuYsCafEteHGlXUYGvKmZeIbv5VvrUXGN
627bEXu5JzdWcUagXS4xKilZZBV3nwOxP+Gc0ibtcEjQ7pv5ocuvEfU2LftOXce1K8vPSBjhEA5c
BpJyV+ZPvXMi4TazSDjprw0ekYtMQcHFiT5i8Fx2BgnXc/Y0iHkWFtzGZnbHrMLNE5hMJ1ALhg82
NVlKDxQhJKVc9eCy/Cs852KJYYPIH5sBrUmhjY790YQCcRXns/rMxaui9NXngVjGb86D+q1IF0kw
zy1z0RI2UHLvo+Ay5u+iTmBFZut6jW5hmYvkUO66mnoQWY51TKEoMOG8qknozFJ5myl7gyjweYNH
0WSvnbSomEqf0CJbd95awj06G/plF2BZwoPv3nuCTdw1BmK3I6YmLqnj4LYWiHRsVo2EfKi7rdCn
G5NIgOsXXvqyDtzUj7+pVbMNon1J1SURC1XZGEfuwQm6CSCAqyjjZoUCLy/f8EJ598TX1Sd/fRUn
eKKWsiuKA1ZlV196is7clPlHsdTBKo5U5jcm6XTtqlJPnuGtZT+8Sl7BW6h8dJF13RenWKEiL9Bp
x+Slb9OYMd5t3rq8wCmf78zuKlJfsWH5qod1diE8kGKUxho8W5xU1qyCmsC7A3Yb1XOSwrvocazu
JIu0T/sm4yATWzk+JL4zqxJpTtyfZM0Jp6mcg5be+GjN7b3nzbX2kb6dO4YXudop7SIkZB6A5Nzr
3/XRTbpv5bDi9kOq3Yw8Iackqk1dBEgE8NXdoNffwVV4AggBDsKc13ejv03HLXiLv8Op9kFk+eNu
0W2WvJf/uW79eOX3Mw1/10Rewd/lkKoMwPDHkWYyfWUCrGEsUQj45E8++8rKL5x+FjwqpIq/6RQp
vxBL4jDb4byjUf3XosZ/l7tGtq82sWgnFa+u6vpv5jSxrsVqWECUHvIkolRSh/yuGaPusZY0v5hn
mXyBIBi2S3yp9lpE9Spq8TiI4a2TpXbRJmxOYwwGUNPbjZ0Gt7HkrHpHpaciwqsxuI995WqUC+ne
ztJdV2ZEfPQqwY71POayWsQqWRXN2jOR3RWQv2L7EIuHkoMmDPF2oxSJB86Szg8Qug/knRiARXBv
qo2C2KEC82QTW6KuRc+Xk2xuGpFra8nqb/H4WhRJf/z4nt7T6o/ZRtNrPx9g0EQE0VNDyTwkP8Ut
GL/ojPmwJZMXrjLUZ2b46xMM24ivBqGpqRPhzaLv+nnxotepTTwirF/0UP/ipJGL2m+KMiZv/4e8
81py5Dqb7ROVory5RTl4NNqgzU1F2/Le19OfVaOgRFK/dILXjBgNZzRt0cDen8lciVCBzyBKfCGI
kP9YlM2oxkahqAhcW9wlsBNzg3mHWGYupZaBn1WCh+k2xvGKGTikrJqCT1XbF4/9bRUd2KhuTV+o
rzUMTZoayjjyAtlpHEgAkgJaNwZIRSjtJY2qhnePO1JJWLIXHnf2TNJMfJCTazba/XW83zFJxRLh
kgP4wr2MD5idvc/UxNxZJNwf5FcDDtHsdGjDxhlp9vjRqtdJgDGhH6D8CJfWdKTOZXIWgpGMCc1C
jiV8qIvN3GLO3exyGWlEHqHZNaLHzc/JrcApQ7Hm6j/irfliSdoqp/peeGmOqq9AiZx7ss4kvzZE
ssd8jKMOI8C59MPm3EbXkGi9xUUjmH9DNftFULP1cD+MKLfVrQwC1LhrNOIGmXhuVMtO82ajYOgC
+4ZtBVJB+6qEYEc2q52FUYk/ifZAtbURd9lzpvmisB2obFBUMPmVbNSPSKiClWK00c4xEV/ke4eb
fBv64W7JnEHdVQdA0smTtFpHN+1ZjV7K4ZgY/qA9AUas59exPYIMzFSHH1heHuuo4WJ7CKYTXz3S
Mb26b1c3d7VL+MrQdoiMeGVfT3cKAUWD7jeBgIvsKJFTWuP9luvoqNapvw5zCuxgY7EnmBXloTDO
sE6WU4IeNcJd5mVQslrBVucvCRhEf9Ot5NjXg6ufpeqgz4cmpyNVv1vic4U74YB8NxIiyqBmsy/I
JsqeQ8Br08g0jhExajCpHc/aXuPsSyu377CSjfsekRwt572WOLjxVnghUY5fibg1ikMeMPC7SMUB
Y35cvBY/xkkhdq31RsVWlu0yPvVS6QyFHyg/E4abhX2hqdhT9WwmygaBiKvqT7nqdhvtxOAfqPSi
8+b7hed0+8qjbeVbQzkBMATE/UBIB57z4i3+HHPQzu7MkD7PFdt6sp6C/jGPzzX5OOd1oWVrxQji
tnGEbzJGZrcSd8I1TgqmErvm1rKI38jCdYFw0p+EYo/PVrnlbCe+suzQ1feFJfo1c/e54umwHWbY
s4RYwcSazRLn+67EACwezJYUI5u5q/bF61BzQiPejj11D1uMVwuVZ1C6PHroeJRHGT7hJoHgh7gW
tHW5z1VfOCA+XB2Yx4x5dblH80JUlwa7fEcvBigLfsn8WfQoG+nZ0p36dpiQdsYP3Ws+3YHfQoCT
TbxmveaK2EB66qOj9DScUufhobAFh4Q53SZqok4eq2uiOZGwDcttMu6YRJDF19/pgR3cB2Rzoh1H
b7wAbB8KGLB5SnoV9fS5DjBSkNTHdHbPtn8tAqd9zazFgtr1t7jSzP85Z3gAi9pU38Xy/Ue93G+j
Btx9v7vVFCaFTBRx0K+c/3+NE7nVCCZhnEdZ9s9J4x9uNawaEPn4lz/t+7nVGDGQOiCic/u1EfwL
40Tml//XrYblHjyISXW4yhF+v8HTmzwJ8SGYG6uzJ5KpIrdqmGn7BDWCgqLiYXgOlWxRoN8sd4Tk
Ksq9JVyL4jJ8CtO5zg8M0okvbKWnoNhH/WmOHvvmnraj8JWXqN3p8PGSR8ncYXPV4QsxtG+dLJps
GSOC19xVbJvjs9U/Vi/VC4sVe9ZwBmquysLvs3zLQ7vuneCJHUDzqTNczLeYj8W3maOkL/ZF6KIz
Y0wvXZh4BK5a3Eprdg2OobF6Jnl15mgaOaKCgkRNMn4g7gzW02JsS3LkF4+cOOXCfimWXifB08aD
TmZAcRDGg2BsTTQzzPTlDVdX4misKp0B3vG4HzhCs8pdi8nuCO4daTB/j/cjR66QDOf0maCV+8tq
CYEzZNMsZ4fwKoa9F5Y/xTD5sXnQ5oNxHjjUDQ53qb/JUJzmr06wcw7/aPQgqpLwN4XFA0+uB8ka
XgRODJk8d9RLGmYEwuw4+CJ9p78mnvRhvSwB0I3XdSGJGl0O7fI9vMdTw8XqKr0nq866f2kJ3SzS
L9ITJAY9KeYAKXqdo/vWzK9zTYDmcpo9nKCSzj7UZBuD5yIdPWLY0qx2gohYJ+JMR1t6V5DeqWDw
bZhCjKrdLnUav3vTbotb7zDgWqIXzPR62oupfAlySbk04bkgucxuDHiQe/4c3dJu30uSrcvP0q0Z
us00M+JinYOEnhXukD43+ktQt36FogHZdqx+R9k14JrHg4rrQdU8ofGmnzXxREUWYfj1Ee5u4lSJ
39ZkGTz1RNvHh1S51OTzqadkcPPaJx1vkg86eAdmzopL+npsebG668u9bB0afhS9a8q7YsKx6wo9
XnvPGh4b6zaVnqpspWGbK1u2PL28XfpdIXkLNUtgS+URzLXpcrimxdbKj12wDeRt0V1SIqARk6v4
iwr4qX8PPdUv0sh/bxxOyKnyjyz+v8kmv4f9k0nIQBfFEjgShT7ht9Z33eWs/wLexEQTTFf8+yPW
MECmrsJB6dfK5veNA+0C6BSshqpMa/GXANTkCvznEbtKnHUdeJIE5ORPIgmBaDRJCkaTTW26VaNc
Zg8++JHC68UypgeADTvWkuw+mfcSO+NI8Qcok0gC16uktwBnNjIrQjc8JYlOBki3uNsaDHLkVfCT
svPvIrF6b8K4NukK4mCbouwdlnSPFCAlKFPjhTTJJE8EvWSb+QTLT1ieRK197abxtRqid3nE7pEU
065r52EbcTM5olU/dqD3MH+pR20hUIDaXF08BeRpmQ22pQJMSzYzYKUcpl2n3Ihv8SrNcsRQRxXG
H2QrHx3ZbMAc6+ZTwCu+aYIIhoL5IpJMQHhi3Sk0H+RCDY3g6LQseV1eGvOlhDKaQGduVqp7Vh26
9LMcpr2l7pQuBxdvHJp02GuVhLkQuQLqszEsvXzhMI+jXajxGMl5zBqp3uE2DxnxTeQJVFl7sRrt
qNXiJileYNdfe6KalBioQbY3rfSAE9qv4Rdrvbom1lWmtNi6/hBZMn3MtMtL9NDTS7dGLozYkKTK
yWDR5IVOMQYWY8le8xhvHoxVMovj4GUx0WcxxY2xR+kjGU/53pyC19Z8t4yYKXYtPAWy/B21y8la
qDXLGOxtuISiNygkRWeUxUpv6Dv8PyRDLcI5qs6ptuxn4VGbkn3R67e8dvK4d0T9TWeEGRQgBPUq
84RlRMwdpw+jcsS3PxPvUpIVHsWLn6I5G5taulez8a4x4LBOjeXVFnPgIsA0xb6OcfJy7rXtHFU8
2rvEQGbQjYZbSw/yECk0pSFp94jQ5J+5g+wdD2a2nTTRWUhc19NxE5qS05BOKSgAr7XKE2NjtDsc
Q3+H4hIG/f+alzz+yYTxW1H5691+G5WoBhFh60iPTfWvfdO/RKRgRLHF/2twx2H072GfhQefyBHy
SEwy8n7HcsKhQTweV/IaRyKuPvu/UFQy0vuPE28tdw04UzD3DdX807RPFpY2M4jQJFm98aUsc6ac
xRTpasWUbxG67qw1LRhzYvU6yISiKftq1xockPge6VanQzajx8Esx/4hrcdzgcqGYJT5TdA+Q0G8
a4bxUc3XpU41PYjlvInn8QjexE1DwITkoVWCSadZIquJbBIpFVRcMN6iB1Y2FYAUwB/jo1i/QaOM
ZT8nM+mUOZ22U2fquCnclmnuBuoD1gZwmBk4mOf6SXbVvWD4I6DStw5s41O8R7ckbXfptfazC1zf
ePuBkEpDteMk6r1SnchDchKce4ldzmT7YPKEtowABMJo4Yz+wEXAsF7uAcj4g/gKJkVEqAUQW64U
v4+/5vmujfdV3j6SWWmu8h1VcureupdH3SYCgEgYyJtu3hNIUFJplTcwH2FBbhGgH7PeiKch8TKM
hNH2sSZx4FiOzzNyOlhvTXjCFYgFrod6n/PJjhvryWQqIHwN4avpJB+85LUTTjVHJ7M3Lp6S/guF
lCpcI+GI0r2bSfOED73Jcgdu9KB5WqdsyBEJ2ExyiMnHRN5WLPcXqNb5hU+wOn+3cniflWcuRMB+
TufWdPoVcOplqyivvfaNJSc6a9TvayTKzkq25sNASpmFzezWgJuZkba+lB0ucH8InjvpKrE3IrKA
9Qm2D5ykAWspX5weEoulltsq7ixvDKD0iU7QryubOBrVzRTvSHuAZGur2DMJiuZGdRE5s7jgjGTX
NNIJBfpnXMLPeR5yB1lQNm9DfnSNE6ZPoHTAyQCaIUeqcLW3qL0XfgWk3bLgjninjMGE9Gq097V8
g6TfOriBT8Q9u5F4sqRX2cRM5Af9BlaM3GyTdLvsh9ntXDL8rvpR2tdH/RXs9lTjzJ89UVtgiVp7
EXMROW25vAtS6zynwWFZgJxKSPlWZNi5oE7fwOKXv+PpOViFS7Zx+ozuefCarSzoHtYuN8xERuaA
ADY0EWcIKDFpEhfT8Nn7KMnOGqEfoq1kNfQ8MNmQeg+gbdbac+fMolcLHtzu5idBZcLoSXobekLu
7zp5T9PFje2V8HvjsxI/NgSuHuDDJuehutPZ8QGKsIiGhvNSsVj8TCtSoFvHTnJHyl1dWZzZ+JAK
WINVybPqZ/A7u3mrL5ptfLM5bZH25bEDkEokMtEOyNiwR4Vuj7HpLr+IH5ErEUK+fOdsBCpWBROF
+e7SfBKi+ZlHG6PZdslxLs5z0m7S4K63ci+hTBEOxN3BwNIrv7C+UvHTBLClQNOpT5hGuskPXEna
qG/zvXRnfJUfRMIRK6S9xh/syvuhJq3IZtGGrTx/Hl7bPQ+ZbvGC5+dGr/ScJ/vEImF7sAWGoTAU
e+hamybY1/07BQnkH0PwxHTP08180x5yFRTqY54DSHblzGHBvqbygYIDvTw44ASop2LJr+QfTKZE
HpWBW1gnuUBPRw56Zo/g5ttjx/2+oBkL8DvTezYbBr+f3USeCWrwDV/RvuS5x8bWUZPHVk0uTQxN
Bz6xrLS7XjvFMHqm5k2kVuw2jb5tPsdr+twb12h5qeX32djEz+EPg7MS7Vr4bo00p6SjUXtGtoCm
b9eKvMV0YWWNHtiIXagWde+N1/wnRs1pOBnWVoz0KA1xFLja6C8PNdiBE7/NGOvyTSjZyripP8J2
fXAZU5W79MfaTjOQCuk9m196I3D+DpWELv1Pg9fze/j9n2Ce3+qJX+/8Wz1BOaHSKSF647a2Vs7M
b6YUgD2r8wQ/169o3X+XEwyiiE/DHYYIfTWK/NGTwtRqXUb+M9BS+ivlxC9m5X/IYYBWYnGhuFlL
lz/OqDTBRAoVMKPqvB4mUxqhcP0oVzjpyzjv5Df5LQQ7Ct8uvF9TGFA4vJjmA6OKQH61yAPLvGnx
RsQuDaAeKHMd8WYoqeP7frblG4F/uuHoya6sgF9FOwz0JBe4Fm+7FASW3S/Zm1DihRd03zwODMWU
BIk1BxkULh2Ht97eJ2SsgJ4M8q++uIXoLkY0DynRjYJQudrMiD1QkbwndjthkpGOcUl4bAKCwy/k
Y4zqIqAYUBnXKtyG5cJdJnZ22UC20bngKDcA3Pih3uwAo5Aa28RvWcuQJWoPehN7kRluA3YIOogD
YQFIy4StnXcdSuRsgsld3IbwvgohVmwMJidoUfPki6hGCYJutI/dEcfMhr4ODYX2ZmVuM9szl/6s
2RbrnixwTO2ceTliuX2t7lP0IvqmiRx0bqN87cto3Yh1KWM+bHjH/oYKOaNEW9djTNYQWgBYlyyf
prQiF9KemIg/Nttma9ifjbnNp6ccUlKioj7OHUNCJT4/fBMJYVAZAmp5FuMzqrtCfFp9npaNqKjQ
Ei+1bNnG7+tmEPF4UzQSTdxAI6yt8ksrrbcodw0Nmpx1N+vobI9m4w5c0gk/L+2DpYQ8VC74uJQD
mVpGYcwlSsdBg4pzLwrmmf90TeouV7HeIdtX2nAHaYOPJvkRi4cobk+99K2iTLarxuPez4pD+2J2
KqlHT5Ub7xAkvqFXZ4X2PhK0AQ8m98zONUlNw+460ULqjKFcSz0QX7nC6qiIkNwPWwNsuoguXHDi
9BPojHQP9GFWnmWU7KAWJS8itIFQ4sAmT5MCbJWXN+7IjsQUf+ZL/aJumq3F12BOHoWOjzRlABSi
PVMcpqrbWmK7aQTZFoObtFq5vGlsvPEU1JFrYlJop0dCnSS2kWOxHKOJgBW4UMa1E8x8M78o03SM
LqMImV6Yllv6hl0QAPr0wADxNEPKGw5BcRcGLhr9sH5m3ySzNDRcsPyV6tQL11jgRCVWB1YYbjPm
XqtgLbJeZtbttScNF+iEfeAQ01FNCOhXDjwbHMjw61eCfTFWgM5lihPyVUnZh2iRgJFsguaZwqGs
3EV+0Of7Ynmp6IQVYgetdXt6xwQY8Hj/LKlYwzdB6BtBjrnpR4brDJ25msCmb2cm34B6mvJclhf+
zmcUal4LB6PuN6pkB3JxwYBvRyQ9S0gXWCTi/06KDyqM7CqRwaQcsG63ozdSd0+oDw4IC9RLNX2o
0eANGzlChKN9aFnlmdu+TbY13Go+s49bzgsu5iXXbaTxmsliyl7VEiblYW3DqHGEwHX526ywBqPh
SYofrbyj8C7FbhOImV1Dv+yIAReIlIrVk1Y8aeMA//Zzys5ZtA2YUuwmJGDZ2nC0BOdccLERKBjG
nrFri11gUKABFh2+yTdlE2vdivizrp7/DtesvG5F/vucEonjf8sF+fWe/7xj9X+gzgGWzA1LNBIr
oX9ZuTSab1Q4UM0McLISiXn/vmThI6zpeOgNuJjhKvxO3oCuHJsolzPvvFrA/tIlCxL+Tz07nT+9
+q+pAj5vhpV/vGSXKipzvFygdGaUZSWym45Bf2UcirF7MILmfdDkAahnnByHsjgPQegFdeyMRICZ
Un2s2oHHKdyvfiQ5JZpREdyC0Bs56oGsl0hwBhiwZjOcCnXyphbvlKnbaIHu64lVTl4m78hIuNkX
6Z1i8trnvKMlFkdRaO9VBGxxRlCaHAk3RQ5jZvux4unhoAKuKlnXTmc8zGx4tA5iMwsUqRHxlaQT
y/+yju8MpoibBCSYhQWplYpvQ5kAroASyIevMkc5+j5qydbovtU82gqKp0ELnYJmVwwWuRqjYyR+
2RUHdTBPtQkPT+xjX9LBHk3Q97Cs+BRQn2UGEy/ECrYp4u5VxWcWSKgYYEsc847pYXQMIrhOKFUe
ulx0jLlnhts46voeoS6Zd8DGLkaGcHeJ/bgqvS7r/CWf3/skshOjvsvYJBGs9ylgzBqS7JAoRNpZ
aKY6txL65nPpWuI5siczl1+IQq3RzHffSafSNuLG64ydHhnw2rLIkY35LhGajd5BZypqV8t6NJeV
ovphEJ6y3nyuc5ZmYXPLJsuVkvI1kOFtKfTxuMlGoEDWdZDkx7Ie+60QIqEl9X7/dzgs8Fz+r8Pi
+bvtvpuhLJvu//B+omLivf91YIhkdJLEAGAdQfpa6/9WlONCwYDCBA19OCiWPxwYyKR0GCsmPASM
4ny43/RQiNQVGAmmAXYBR/pfzNX8pXf6vRGFA0NnPYLjhSJ/9aj+8cAQ02S2+hZjQklP3dSZi9T8
GQXUpGzA6mnTeSgGwnOchRqQyLWn+AdZuroqb9wYLHE2e4bkZDvmeB0z8tlbGoApvnrNgeqS40WU
Gxp01ZVQzjTVidZX1w5i4CJGV08Lqj0a45k7NrCJbKe+F1YRut2SrSXsBT525gWmbfD6UE6s9oiX
Z+ZheDPqK38QTtFYb0w13Ouop3tkRcOu+ljxY+mWYF8923UdSN6nIN0FPwvZXO6ovirimVwgfkkT
hIfhA33ztNMEhkMUz6FN6uVPw0gccQtcr8XTg3yrQWjaLsfuUdBcBoTBT9We5skJfsJwI98K0dqo
nEIgF55b3Y6v0fRdM1ZMPGTVD4W5ycrdyJZShqrlkTDXwLDgxDAQID/3tvoxF194wXKLLAgPvC0q
cBx0FuvtjRnvUMXHN6XdT58T2vONfDUe+A9ni/kGIJSQ6XO2cMurdBtbQfDwszaNU5WXTrvvS9Mj
sUxEuOOx1t0Vj4HhGL3ftTvAYlHrJC1iZ+Y23gJegig9zmXxMNwC2F+BeJcSLC3uzORIemaiM8p9
i4OBWA4EUBMJaDpmm/5Jr3fxsfdqZ7nKD+1nINvHddOM+tk2ms4PTQKbLpl5FsR9GhIJpHPw0d3h
TdSVTyV5yIo7ZT5Z3ZM6TUjg75gJrgV+AhrQb7SDUpzBHYOE7gUPKjQTziFwRTKbZkafyzY0d1px
yG5rylxc8iyN7iWjAt31MbiT/Cqlz8dhuRTVOa4uanCpq4uJoUg4idVlUvZd6avAmsfwLo/OTXLK
s9eUEz5Yg33C7iHPrwtQuHEClBqi7C4RgTGZaw/qvUx8nRJC0rkKEB3TM8lzeX5qh7sh/RTVLZbI
gAIZE9Dsm+UuoyhVvGXZV0w5/w5Hq/b/i8J4b7L/O67413v+81hV/0EIAAfkGgvP3ljV/1WHqf9Y
D1v+Ry0FtpU3+XcdJv8D0x20chSo1CV/AHAQkUGGDWMTYDaUVcZfiobH5vOnOgyZKZJVhZpOxWyE
1+iPx2qW9UUQrs47/TShhxSnC7BIe/TF5CHlWJQcWrf6OTn126rzFenIoDCEob/skuh+ll4tLvSQ
wYHQvCT1NVErzH3PIu7nApcOY81gGo+55Ms5CedFdp7ni6SNkASJ2h3tNMJ3N7+lxks94D5enhvp
PCyHBRdM6+vZ5zRNUAkfJA3/PsT6xinHHlwdQrb6ncx3djp2dhHz3NXww1z0aGeEhzzfKxp2AbsO
eYGc5OpLHR1cOdvhMLOg+PyRLnnxM1Y3U3tRcBYJeOwILxvfZ0bGYXWuQhA1DBgjEpm5UJLVM8wC
U/Lz+xCHCSuYjZLxf2+Ng3xr6otoBZ6ooJyrmdSY77NqumHDGDnTbbDIjqZ1e6YOvMGAmWU49mng
lkK6JdhuZCKrPg4qWpO9OQtumcfHwdIOApoOC8u0gYUB2qcRPA7W1SRwExB0Pe9hXQX1R1ncyc19
ap5j9YUDzOLXctdWN03FXYUhZHbn8MRdpyJu6XbNjh/ihuMfaAHXx0JLrhbcT6NXqSd0qRgJPyYw
WZMjzQdkq+atYaDa07aJG9j3TbIPj9N1mXeRea7Eay4dk6RC/Mvpgz49trPiRdfvsCwth3I8mZNz
v2xYpTvBq0QagrkbshcROUpaPQkSvqPkzuruSiKTHoKHin6yOzX5roofk2dlPApoNVfhq7QTX5UV
9Y7X2aqRJnBFIIDSO1vbNmwVEjdHlDiKuEFB9W6sR20f3oleU7iiw+l9jAOIojtKfJOHkifQ7ILP
pTHQ3pEM4UNlH3Pzl9pGAtblD+ORSwTAJ3P/zs2lu5bSoEHB7A7ZHgQww7FTvS668HLCttxoxMUu
2+nH8PuH0kOi5KqavmmxhXZw30ApWe7KVvouZDaNJYwAlebD0Dc2jipNFx0LtIvxg3IpY+LAul5G
mVCYyd4IX7J7xvJe8DAReCFgUTi+M5LA1SUfsc/7JNXFZmQP9plNGr7+faEctmN+JWHK41tSVyED
V+stfMUdawJBXJ4BhINJ7fQN3LWzUI82LBsyVl1qft/8Mr9WS6mOUgqTk/XDQ6+cWTSheahzr9q+
Z8bBKA/TyTLg3+AQN74In8bQDoBO/dKdbLbVB8ZSbBLFS7dXTuVn9oxtv7pBCS9fk2WTndMjnl25
8OaL+Wqd1AeEWOVRbt34UScyqiQa4MgQIP+ymWHkgdfeMRAkJvFgAcGIFscAniBZtr7dqwfkZdKr
2P2gfXqd2UgeLUTpJFaUCHkJc2Aky/hxw+/tpbpijSp+ghyHcu3E8YUUSdNN7H6DrC23pVuu/xAj
QKhPZlMkWCP6s4062GgwePhfFsxZR8rL4GpQnIzHlC0Dj323NYVTYToxHRFqcxzPwoNg2jqV19d8
371iWbRRVjCKRagFbhQmntBvxXskWCxr4DhoosckKcUNV2+xUge8XJ1kBL3DrNOPJl8ovFhyEaS0
qt+ODExuwTt4C+ULHhDBICwyUJZtps7Rdsod3C2OQSK5GBzrT2oRO5p8LEoP1fttvi4Pi0je8bE5
HZg/vi3jgRUPTAqS/UqA5LGTFrsyOwV8lkJ5rhGuIT8OtiMZ7461tbbsllXxMWI0qzV4thzZHz5l
n4KHtBaHWXZTXITJwxleO4bKk8eTDyOj4wpy8pHVTzgfTOUmCHes+ASd6N09y1FsbYnoYhHsyeyt
2Gru4npv3VWnLb43sLRrUOVBYwOUXGZlG1qviXAf1H7eHUwAx40rx24kb1G96KQp5UdGXkK2SxGl
YLzRn/lYzRMj3SjfD9XBzL3wM2EsxoPk5+JZbk6z4lR4xRL3b9E7qmtg9n8fND2TAvDdtP817Gt9
7996R1YlNIk4vxSsYHSPv/WO+j90VjlIRhFx/XNu9Psih/wDPDPiL1vZv9tG+D7gyjRGGPSW1GB/
QRtCa/in+kaSVoogXjANezO/rfXP75BBExQgQ4zGYKMlU+OgRkkZBHOPyJP2DVfZjip4QEPqjcM7
fi/CXuZjrg/bwOouaq0zeIjjJ7CPp0UvNVvu6byWHBXCwuhI0MmpD/Tcs9Jom+RcrrnEBCg2zOdp
xgjTtW4wNgeNJ+DQKEBwh+8uIPhjAeHD2+cfE4TtLsjbgIi94Krxqkgz4bGcWskzDTQXQWAln0Q0
FedOZz8apfkhbzBmYnKUwv44IdXrw4wobU3eVDNaasF6SMNzX2EKUek3P0yG+hWrJOJnUzzRlA0t
52mWeia3B2NqxSBmlSmQ17YPM7K9ugofWnWU3LBbfNAqe7mTNz2z8LIdMGlGmyX9UXXmuYTEJNpy
LJLeTqTyLhfUp5CuUZAYtTet8azI1QUXCTcUp014jKhCBCbgpWFCTppgLyV2AGTAqQz23QJMsVTu
icBB6gWfm9W604l3kXlrS9mv8dy0VmRPpttM5wk5Y1kucIT2E/bOtr7EHfVKSFQTF/moWHZVfcYQ
klC+7CVI6ilrhAJOg8mRGU/0fH3UP+tyezUZSQvzZtJXrQZEI8EgjzhtdG/u8CoFlBnhfslIe5UM
4e5v0Q6Z/9N358Tf/yUYjZnxbweFtnrkOCjwyOFNQAHy2zmBdFalBQIzAqxQB+v7uxkTHQ9WPTCe
4BEIF/09jZB/klDMYk3458D6L0ln9f8YStMMaTjxFM4EVeFPf/LcWaxNoTjA58p21RF3l1TsIDzt
DOtiQsOeMtGdVrsVr7mw8NXhCQG7NQevXLqr+atwja3xHMx+VW0TkeHxdpzsMaWsttunYHDr6VEd
11jKwp4YDBElscXL5EAHuFrllg2niJsN6lXk6r4eUY446D80As7sovdhA/K+LCDVffie36ZnHUf9
gS/IWbziSM76EWrUS/pOCAM6KZQeksM+bo8M3qdW9WcqAoYuk1fa5lX3nRfGXojG/YXUsjHZ5bju
G+hYGzNwCR2TUZW9hHyJdEDFkflrYmzRd0SPgwCYa53h6LmPn5BoEW0TNyH+MsbfDWp6yTEKWP5W
j+7tV9bClH2NhRi5S9exSO0+qQ15JOL7ICIgEU0nO9Hpds53/Qu6tGZ2Im0/GR5F7Hik9aItFK4U
7dl781P84OXy05O+Q5omfJQlCiIbqD2uB8rIVrEjvsmY6cwButSD/hiuhICYrDP1dUIm+sXUW36M
bvJuug+fcO0l3YaDNtiyfjwKp24fHyVfinfLNd6VR4RNW/FuISVhN+xZax6tq/pJ1d/3dv+JiEu+
IAZG9PSenCUOm2IHLp2QuZHvQQu9sWTLL2bdxWyYkA8DKXK0k8higkMY7g3L6Q1Xt76NfBdPfj5u
Ct1rd9ZesumOlMfgff7UrkZwJ0oOwek/FkrZW2zHAf1HzI8CXcHG2A/vKKbfocPTJ/gShBkS1vzy
UY2cXnPldX/pUbgrPJ9ie+b47Y6QV1f46j1SMn7N5kd0v1bqOPY3ydn8RHgmc0O+pDgxhH2XO8U7
xDttz7FIYBazQUd9QaTDj29Cg3fFSDkVfo1kO9VcwzcMR+796l246iwUHoPPsbni3uPTkdZCT4VU
jvIvuV/ErcrzkNV7w/fhoMaOMKJCwNiEj8n7avhDYc1Xby+wv5hG7azModXiyvshqaPYPLFDQcpW
bRAaHZ94vDC1od7UZuYHdtqc1N7nczvRfdm5ReFC6TzXR4h4NlloNVU1mfOadyQpTd/wuroVG3Oz
7PPFQUTsZHa/zZLbfMiesu/gnKUuzjdWuZjaxg9eK7pNChhMXuQODj8USdtMfKBp77ITr9BGcvev
bQJaRAZ9OrwSmB/P4yccPHveVhDs+wv4MfjXBYNLP+YbX8aHAa2Y8+JsHTjTs1/GXqDupF3v1HA+
tiLpNOkBsFqqPFEBrH/gV34Sidb7lv1YP4nxjOMmsFGg9I2X3jIGAMOLgfMvvalXSnPoHllLaZB6
yU67xIazyrHXvZeDivQheMt7ZgMQBRGa5phauPv5Ibvttj1k6hn4v4636iM4t4wLhA1aq9D5uvab
2+HaebRMrkpQpE27kt+Wl2KXPWbNKYcy8R5ilWy2ul9qXnUU98x8OB44H8ngoA3nmRjxkR3eVP4Z
jurP4mG2J89xo3j0448JFCkbFvjKF0HwfcheaHgcBXmrr2Tv4v10Jxw79CKPobiZXgd0F+htR84d
0SndjufHARUsvRXAEqTx1WiPqt8kvmYgl1A92r32UD9bhS1Nvmpsxg2KEFyM2BmT1BUHr8JTwxR/
1dtTEzmzup1INSxtngHYjqpxNR/9P/LOa7ltbN26r7JfALuQw+VPEmBOokSFG5Qics54+jOg/nXs
dttd5dvj2t522W7Kskys9YU5x+Qfy6OW7Oao5sNzxnHnLqTiTtNPag2R6Sxv+bJNjMVVDqaGZIrt
QrynIXfypQ+QwI4WHQ9zuijUuWfNBqAdAQINcj0Weo6UZP4nlBy6Rjn/bw1KiDPypwjkz1f+1Zyw
70ZpNoGNJqi4Jk/y8a/FFlwzftkUqR/oDyY68Tf1+sT3RvKOCozGRmQb9q1DoUoBvASXCZXYb9KX
pIkm8A+5Galz9CaEHDDXpVj6vkNh3Bd52GdQAgvZPjTsDM8YALKlGBFuI8YsNTTiid4Kw9w0hGwj
2oBfVGuvVZfMRJCNlcvh11SNaqNm2uLBKPMjVhzirSelaMuwtd+qGoMN1qpz1TPmlp5viSG0h8R9
V2qeRcmk4A6RT0XGk9mSwERwHro0XjO4OlMvj7hyp/Y78SWWvJXV71hnH/IxdiJoxa6lPIdmso2l
kzYwJLKyTYqerZO5lFky7lyzPQ9mmN/2FWuGsDlFbLJCoX6Ou+c2r3diKax68z60/IsUkA6pJq9l
Y9le05ebENZ50eFPYfPu+J68r5uA3oV7JL8KPTJhS0vw4ZGVksh0YRDP01bpbCGPl5DMVnnx4ErD
PYHoKMutQyHJxyAb7/gaMLEYWOaTV/M2RvVt1ErrIhB2bqmry2HSEavpXTHk3OZKk+Jf8h1Pzd/S
rlkoanrIB4iwueU//gnPqDKtDH79jO6en8uX9/efmuo+X/r1kNLx0xQQb2xKUwLA9w8pLBc4HbhP
eERwN3//kE44fjzNeOc+H8XvH1KA4jz4hProPKuA1X5jjDD9GT8+oyYdiE5PgJEE6OLfn9GwiKO6
V+ElxNWA9BnEmdpeR1XCHjK8GPoLTC01pM6hdDTShUJcEWpzOf8wu4QWM7RWXsfAOo3gI5kZA0Aw
CRH3YFoy+msh2spht1EAb5hasOxb471EOqh6R59kuUEnESu5RzH4mCp23SXbDnhZkrHElDd1wPDW
UnwKILW4GVLNcMraN/ZjxsYQl9TWSzCShNrSyLpDEjEXNrxLN4pXSWlwr+TzsItsaVDR9vlI14RF
PZiXsNFqMqryY5wuZaxya9bu2kPV1czThnpbZvQJg5RDWfBgKvFcRCw3g0CHQWgsVbV5iRX1mfZ+
UVu9NPeS9ig1pYCjr0lXRlD6fI3UlWXQXufegnAkJKKSfMj68Kgppi2DdTJMcpuV9Dxw5v0JzxiX
0789Y0/Pcf2SJcnP6QCfL/56ytgqWhMYAGfo/3ehfl2Fn+pqGm9mcqrITvD7p2zSicHCsaZfV1Qe
ze+uQoXni3aex8yYRNm/8ZQxmfvhMeNJRinCJ8YDz5MmTsO874d1g64Zbcb9oPuRtkpcRNaVbDwG
1XjbD3E5P3dPCLye6+GUA5OXq21JZIs7Zbeg1FrGhLkIZTjHlGhbWatgE69uBVHGziJiFUGwCBpj
lCluy11qYITfYATlacXRr7BVk8LutvPV3C7I72EesTU6DOJxE+41CNkzQe8dIT2LUyyNKRJQAziA
FWdJW9mVEnHfI5TkaFuIFTnUbbEXtGiugQbXJH/eaREVsmhuRxJxTL2mbdoLwbXVAuJMb8JxfAw6
3Fqlaz13slw6hhqweoxEDXNsHS6Glk8ktATU4QMPUohj3QYUt1dz8IppADKhHkaSdRL32OrTdH9w
xWMZ+feuEDR2MkQ7362hXoV1voPtSQ+o1BTGceBuRrQupHHhWtLDs6a51ynoze104D942eTBqm3L
6qD8d0m/SBsZX6gwPGd6TQBzlG1zohN7GpYhFZ4UNBtpI24jDZ1a02d7K2Viag13YqjeJirlrVlh
jU3BuQh5Cee8QybbcVGrL1oVr1wPx2+i2xhDHyo9Qo0hbH0rO/Qiq6twmKIXODm9fiOwykNpO/sT
DgZF/9eDYf8evJdBWNXPbz9Vf02v/joZdE0H8GHirlAkCFffamTM5J8HBkA1fo+H/1uJjMUcFan8
s9uXSTuODFEFKoKQ9LfOhb9ECN9rvz5veDaoHEJ8NpxGfz8X6kQJRkuJDBb0mCIiW+Pm0vtVUTCX
EBrsGbKjj1DZi8b2rOFGbsOlH50yF3Q30ZkZoyfTKh48hf5tdMd6WU/F3IC3a7rFYIWD3IjbremO
iZMktf4gTbde3ixJqz0G023oq+7F5EaT82Ahcl2CGbe5+eaQyZGEyVdPCC5JUwO4JFlesTa1Chiy
q5+STFoKfWz7rcU4wdpYw3gFA7BE1DkzktspvCdUbvz2JACmL+IXtzhpDUIvYIaRYPt1hYkhwO+k
BVCtfFPM5kQwOEMDyFHp2BubQnoYMxJF6qh/cMXm4oMSFYXyLLhHPxOxQl4sgXhZKbor+r4lpw8W
kQ/7XRCFZV67mEHuQfZ1Nwl6MSW9y0vrpJZ8mEJak8JwGV2Vwt7cluwjZmmGgmzQ1ae8QWMEgrmR
RmIBADvV+P+MXJDp11VOuDLHR+VZ+040QHCk6i7I4aRHwkfmseidQi/Tzth5WLXiAuLla9yOCFJp
taVsniabsB2fQ0QXodyulPqQtPWaw/eYM2AsyuEpteJ9F756jAdFaCdM2XAGbCp2zBpDitKQ7ba5
U4JsXijYcIBoBeqNyEYg0+STaBFdCASlIBjWqIpZ1V19vTsa43EUzEeO8Stkj/moVHsL20zCcT2X
6nKZKMcyvqd3uBpxsEKhSKIDeCxtHbKGLnWsNCSwRYyCJlcBt1FkCuyKWGyqGSIxcm0S/PA0aEGO
RUNNswdLr864Sc794L/5yWVMvLuse/Oz3FGF5mbKP9AbsDMyd0K8NTBkqCzR6xyAGtiZPkHMBes6
hGVrYIcJMNlkXu8k4VMyYB1t0VBfc0KI5fEW3tmiSnfDgGumoRSs8EFouCgZ92QyaZi1PG8kJt3I
xIh3skdGER66RAFDbMDiSIWuWxJvwcRITBBg5P5iyBTbzPA1CKzdx9co1U9FkT+4+QtBsv2UhoBh
Idh1iHMavmClGuDyk9aV60WzURFXcTqujSqZe1x4Hp3AorUSZesrcb3yzHKpRt1956JP9NpnXWlQ
dPLrYnisvJMlf1iixzDz2YdON/kZwuDNGrU/4ibQRI7sX7dhT+/te0or9rNr4POlf10DxEXhsPub
/+6rPsTizwWgM/D43MF814XhzJv4hKYJ/OSH9DXpvyb2AwUhMPK2Tx3bb9SHsFB+qA/RABvTLUCX
SB+GpO7v94DkuqaPsQ6XvqkhwBCKG2CNyCf6bRk8q8Q/hNFN2GLYkwTKoCArtwSrLloBnUiQHIwq
xkFnGduog1bRYe5RsfKE+cg6oeK7WmPgDFYH3A+D+PKo1ONtrhdPuRwgEQa/ZhDy1oETNUbpPinS
nRGPH0YY1nPZ9Z7ipIgPhaLNg/ZGA+jWo3Wt310RbhuQJyFTmRHW15gNQc3IlrEKlmzUD82+qJ1y
UkVZqF4wG3MH7pXM5GwkXSV195a6jLVJd+ZDH27u0lLC4DuuNeBxRhvvIXfw0htFlI+KXn40IhnH
+0pCEdX3Kco2cEseZjUDC1chZ6ey7qWV7ynMP5SzgpG4bhR3Vvb+c1ZHd1okbtVAkGaSUbHRwN+n
DAxSCbDLWCdb+yCRiFF5MgzkHWZzRUjdVnU6lxmT+vWDgFmsymVctdFCVbtzLs2KGvA+HcU928Cl
JrUXv8te0oBFBjysoRePUm69pt0Q2n2d3/cGyThd+N7q9IBFmC5xOCCZru4yIrqUpLhCZboJZJC/
bbYTifJyifTqifYaiPjyifqSiPwa2Gp1Qc+UvhOO5CLv6zFfBK61qSpGunItcIkUe7mFgi2wXorr
/CbNMEp1ibaM3GjZdixHhEC55uiBwrDYmWnujEQVtEmhwsbHnC8MrDC8pBxwE1/9yRnfat4yaJJF
NKaLchCPQ5Q/pUa8NAVrG7i1Ok8z9AUJY/u4kEivcptnITj0DRrKFiGbx5QvJQrarxlW5xoIKPZA
ZrBivIXDBauzpd5Vbb4349Q2Ma83LuyImywYT12Szn3ROPCJ4vJjnSh5TiWLWDYJMOcVWtXeWwXU
GBNRYs6nXaj+h8vw3bcALvvFMazkO4NtWEY9pU+qRKG3zSh+F8vorfI40MXOj1AIy/eVnqGFrAxx
HsjjY+5bb2Zu3nnuGNgVJf7MqN3INnIf02DqMyHw+odojKyZLsEMr0yU6voEcOdN6Viav45dCWqQ
MtpNbrpzVall50+o6D9nS78+x+9+Efn3+bKvUh5mLLEhqF0UFcoKdJVv826kNmhuqO/lvzxc3xXz
HN1YqOFGfUUUfGvy6XZJ3FTJ8rI+R+G/cYj/bJRmMFrHwa3g5sBR9vcz3GgDzeg9k6iPQM0edIvz
wzJek1F56bXaUQlWkkgvmhGKFCrSmkSm99jNX41IjzbioLhvRkpMfJlrwT3kAILmmmQgiCO9a8e+
O4mm+FYH2CMV3vkFORjhhcjscmkO6p4CmPMI+yuLKyPDwXzy+lMPU1xPw0XEH6lQ7u1zMDKedNey
pI9oLXqZ3iBH2ts9RUP1oJvtjZDoK1V9VjlEramczqfCOmiCO5NKu9FvPOruUKSgLM+WPmKtbi44
wx4oWyVWaOlBngr3firhuegcy8cvoN7kcjGrGwMPa8J0nQQerZgIGk+VG5CthRhF4+5Kg3ctEjA+
ixBdoCUUJcKg4iU2T2LF+k8DtTlAOwHNoLRFfSO5Me7vYJo+2H/Co8W25l9LpKbOf7FN+nzlV4WE
AAUGAcQ2ngqTSJyvp4vaSRX5HeZr+KB4yHjuvlplmbqKKTU+TJ1q65Mo/fV0UT1ROU3FFcspsnZ+
S89v/IP+RnlAk87KSoR+zoD9h0k17XDmW6FhzSiZBxSkJpOdJ3HY9CW8fBCTzhTGMxCjM+feV6++
C4V2BU6rRSUtHUxpxRoJxUPHznwfpo55ZSmsXzv2zSxCmhZPJZzC0BarazHe1jX24JtCuIasTgsm
27lnu4T7GAyqi4VezWrC8p6FzF/V5nSjRZc+3pfrBA40KTizfmHMwhNoFhcGs9B0KNS96Jy01zrY
lvpOdR8ykHIz1rsl/vw367bKNkLHLY8YZRm4NsITIB4iCt/kua7FmeUZiN97BGIbOVmbiGOYObWv
gX7OtI2B3tl0XBazOaZDZAZP+r4jbQO4Yicu8S9lsYTyW501IXSeN+rHwk4+UPhk9YtH9jZur2wa
eLXzKofEaLYziggAysBsRuGuGvhjxVWaPBLyoQg4PFnnjyfyQfatuqi2fBcmTpPa6keNWDW+AeON
YyBLtv1RjYU5jfycfT5LKhAvnnvBNhASqs2KXOourrIyhzXQPC0/SxJhek91Xxwq8xDiRLg1ALH1
HWpXfIDpTa0G56jRlZnR9Hu6vDTVZmYULOJmNtyx1tqZmQyeN1xJJJfJ6jI5K6vsSUnO8jEqH6QQ
UTI5S4vYWJwADTR0utYM9Rx4nGES21jJYST9pNqMjP+xBQgOroUpDK/i3056741i6d/Lb3H2Khcr
PdtXChkgKwF8Qsc7z3fYPOouCLmZqhx8aZkmdsicI1wXUJm0baMc6hcELoitQpwHZMm9D7CUZ94p
PUgTrwgL15CBlrMDFTyEo6QlKJm5xDSILA6ox66NwEPZJLfBrXz07/W3diY8j+fw2mFk0Z7aBH8C
ivMZyqGQseK7TMIqZB0E1ISRlzTPmLCGV1Wx+ZoaTCCKOZWvDrGIRItBPoqPcX4SUTFImxR6kbbV
u20frmVzKT9ULFAmS4CPpQDkIYxsf56iZ0KkmRJxaurAFxSX1PZXUzgrAF1LZNX4KFY5b8Jumbtz
w3fi1hH7JeogX5oTeQ7JAXzpSLsgXQ1qKi98ymJCpoFcWOKGD2Lcxd1OsgqKrJm2NYR5XeMhzJ3h
TuMTc6R0PxFG6ou2ikj5yFdyfLK2CaKxdrtOHWXlV8vxkK6SB1L6Cm3eF4xaEa5kax08AwTEPR3R
HF1NdIfjrRVRoc119B5sY6sKagObm75mQlLs1NSYQ0hD+EbzQOh6cw6CbeeulEMCqFzetMg13vPs
PLg7FO8khfBQEP0xQjUswM9CQeKXlQX+RsuJSyfVn0ZlFXgfaGoybQEeCUmPH+2idxe+4qIPL1m3
dRNCX+4knTEc2hKNinMRu3bn2XzNEHXqyDnBt7/XZ3lHMiG0oLOgTZgq+TV+meRcQQvbdlYyM0LL
ZFGpBrKjAlpJ/HjuIa8rkY6uFfXOl9Dlnhr1Sj7kjEE2syreLP1II8cdnlQzxSfocRhnorX0+Rnv
P/1DKGgoy7dY02yW+3ZC9qU3buOCiJjyqIUb8mHQ3uYW//abfNXyY2mnCWrXDfMjMA8GvF828UI5
1w7KPkXnVK6KVwp14I+evMVdylsMD7m+G19qfSmQLsRu0cfat9ebfQPXo5zn9y6nSshjge1nIfhH
V4SFnNJ0LvKKdJxVxoCtcQaEXvFLEF4LaQsoHo9VR7fUO2a3pEuVGxLJbuhlPAZi7b0uvidGz9Ty
SY5vqoEvy00U7pJiz9cVgbCGF4wkVVW59ratCgQiroLRQfw1ksfj3wG+HN+jt6y5RM1K9w5gZ8oS
4MS89jcgngJCoDin67qHSEILG+6icU33rA+rUtpxuaSDbkfgKPJbybNHRAjmsQo33AYIEEpzqZH/
yvbD5tsDJCoY97W18SsC2pYKokFA6sFIgNOpMW4tfl5Glc247+Jhi9hcoFQxLPTrHUJidk1duRRf
Qo/Yo1e1eTelZ+ODWlBGjDj5bBxcERwg4g6RES4M3cNxORLyiViJDpO/eKlcMrz26NuMx5YsUyM7
6LG6MweApXwKi1Agx7KY41zhzygNG6cVCw8rOsktHjQ+0CLnkyG5ocKLtmyUHQYcknw0DzTcIq4d
fpe31eA/sslByEROCOK4XDmMybMmXCbDqOWDgL7L8xejPRbmBsPnMLvQmud9Mo9wriRqiRALO4i7
YuusARr1r0Q2Jf5RDfcig0v8v9bGEN9zPuOYN1iEsaUG6MGacNbzPBnwP/DiqCJ0N9PAl4uQGo9a
x/+lBgtcKi8SuCsymBSTUppwqgqflvwUNq85gUPVmb9GWS/GEztpiAuuu2hIyrsEb4CHUCwqkxWH
b+YxBP689EcksvyEFIQL5DwGleDYTBxjM7hdyO7OqnIEtaw9Am4SSc2AcXIK2mVOGJ+CdW2ZtUst
c6DBhM2iEWfjiU8pE2xkaYnIdNLZDNUWfAwM/T+gVtbQWfxbrXxs3t7/s2Zk8h5XdflzecdfH+Or
atYmxdSkb2JBMYm8v1XNbI+nblUjSkjFp8EY86tqhiCAPIssIKrtf9BIpp00K+f/Ncj+Rk/Kdvkf
g0WF/beK/nsaLOr/SLm0asFPRhYttd8/dxXcTsNXLr1BwJnLrLqR3Hk/+ouSGVHZPgz5c+QpKI86
FUEIwXGcFYPsb8O4fSnVeFW02r4MEYoI2dIKiy159R3pYxmqkdBWJsFDSl3ZqWyoBYXASd6/44sn
hZsm49DOJ/kW53coIAV3HcPsbmA2LwaEqLJ4NsJXnRj24cmgymhVFMldQiJ7wr2HjQ4wn9+qHxMG
rOboZeH6kFE3hPCMAlW50wb1HVTpxacNLdutMk5yWDWaD57n1ELD9I4it48cMacC4qjKunAZhOO9
iblkFvTWQ2OJs6FbKz56FIY63dnM2kWNA0OE4pGcxfYOncvR6GJHzYnALBAFwzVQE2U9hUELIU7X
1HNGTG75oGwZqu4T4d5lO8LU4jaTmwUiIDvDF+qbTDlhhQ5oXZVzHD8oMRpXvkqwSWZqLVKS5Ey4
tJwT0TuUxIUEnQKZCNh5nltzJX7qqGMM1d9ZZbvjawX9EmFyqQ40E17d4MC0+k2cmQGoqiGyZaTo
AeCSzEweXZ01vkbgjJ8dLODRQbmR4ktPul4xdrOmfCzzpelpxF2/kSI005SNnxTHzH0LW2/tj0uX
yksN5IUMo6Z0ad+TCCjclNfMEjt6V40EgqLu6DmVhRTNoQ9myrjsLBQLYe8tArO9pnrkqNlKRH8f
oFt0YgMLp5DrKws0iygMH3qnX4zQfUPlR9qeScxa1kGJM1eFpd72fQO5TtpEUDJSiIgJxPtI15ZF
AgbKvzbKRKowbdFXF4ORUt0o0lUUK2cQrIPEdL1il1h3CwkLp479yTSbuWblcFwRqcrmvFTyudsk
CNIZSahcfvK4EHOgkyCbA8bFpY+kteQLGpKuoojbZvBWXkBFLjav0QT/apFGu95UOi0lDx/o0G3S
VFky7Z4ijnfIwE5+ny8A3i0D40Xw3mWrRg7Fq7LUaZRwm7b+FOOo3ICBwd+r2X6JoGAa5+rhlE8o
bdBbLrpc3PaFehHDggurIuSdWs9D78h6lW2YsbA6bylKwUND+nrRMDyFiRHyj6BJRMXjKtCErV6E
e90rLlKjr6PU0QNbJ41nTMthliNxyBIRHM2HEYtwYYkb6uL3MT94k/8o1eyCVW6ciycB4HVTkLXQ
SB2lU18+hqZwP3T5xiCoAkvXex+isncpcN3EO2qycolcyCKkNnUBDmZZxY3SeWyYrYsKPqTwxmtF
yHtiBpxT6BjNclz+AbeWrMqspX49PD00aZW/v9c/W4J9vvRrgIoGcdp1gbvRkRt8A/xr/514NgZQ
LQ01hA6/6ttlBbLhi4/zo6VR/u/kPWT2CO8BYTKX329cVsxp/3FZsWaTuEpBXnOn/kjCadpW9Mqu
hrKUgUDUymZX5ZHT09la5DwyIVwjBOZ02se+ES7aGs5a1tF41H1z9iC1L4awo9uPfIh1tY9x1rr1
iY1AS4iNwS2LjaRgnXZL6yiZ4zFCwWiM6j4IADZECQ8heUhdLpz7hsls2j2hw5IcGVfT2tAhBObd
RnPB3PEMidnJMuMHAwbN6FbxnFXNksFVsBAi7T6S622i4twF/K5Vr5EPsVKnJcu8/LZR2iMLZO42
dZtK5bKLsBWa460f7N0QGBiF+6yuhfdY9A86H6PJoAsEen8ZAQPNON+exsRfml0vO6UFS0/tF6KL
U0VRNBzTOErySjmk8Ui8uW9G80KH7lhgsGwk2ZEj4pGLcVVEoZNQZdfBNYze0oko7UOoxxxQ4C5G
PmCQzdnEgGWs+5Jpj0+IQqtDezZZs+MqT6x6JbN4GQTJqaPmOIpPluTvM0GjeU8DvZiphHbNzZSz
I1QAAaUl7VNc2IWc5Au0KndtV8H5HMyzKJbcl7F+lP0YpKMVn2AQbHIYpYi7s7XpW8tKDC5+lbCH
C9v6j1ik8Gj821mwKDPczT/1Dny+8n+PAp0gZ0pDiHn4BacH/mshjl4KpyIlqAreCizV90eBLk2/
S6UrilNo0jfBJIZFXZUwP0KyNT8TQn7nKJD+KZjkzwHcwh+Dj4FI+L8vUzBLVqoMqo7bMb1IGW24
oPqAHAikfO1GEz9LIrM6TrWDoCWLUbGw8GAjnnkK62CejChXZbJ02UVnwpM4PTyBMF7q6XFCULzw
mxDHbfBhSGnF7Sgy1BqNyFbzQN/UrUZinYIwRKPganWRsoNGvnNjOxYznZEAm9KGPeR5jNtThKaD
oF+BOrojLU9036Qi7tBeNu4Ez+umuuXFlSky4nZj1NWibPlbsTm+lUyATAoccZ1pTkzVnbvs6qOA
2WcgDWhBs2jbS8Oa80Fg25Ew4TY1fS4baQCBI2S0GzAJauqG9CBpEFaR2BPH1oRKz6lITZdY3U1M
EIcGsh+URBOVMsXSLjQxQfZadna97lVLWkCCZkc2feB5VAaldCQrvj+KPiDfosf+5o1IwFW1Jq0q
x9Nc5dRJ8oRWCGrxahT1VIn17sxtOpKhFLlj6ESosAEHXMVV1eW3aKNOfSMppyiI16GO4doYy0Vf
ShtzZCjg82/1Rnhe6yXq/P/yXS/Bf7PYU/Io/PqmX2VlVf/n+Tn9D33q/vm5+v7K/+4jfHWnrEkl
gM84gKZLdfIrfz3l4OsMxC06G1XJYq/y7SkHiCmjcBQBZhLqY7G4+U4WzQfi8cfSrBGAgXnod55y
ZVqJfi9/RPaCeIaFEscQS90fHUJhZRmD0WkY8dT+KhgKmmWPTi/JNGOdeGSJS6EEhUdLZQw+XXg1
444RJClU/ntkNc+WGXzIakyayzlr4EvmIDNSGEJu99pqr1ktfSCxY30BGgbjjCW9VeWmzTyk/PEs
9PAOSNXCVbx1K75nk0xGeJI0V9h5EtP3KP0ou21XcpSE3lrgWuNOtC5D759U4dR744fLQDZO44Ur
K+QMpQKtA17NKrgmmHgQ/aczsawAGxTNsZCbewQ3U3LA1ZDdxLYq/ZyP2aoh/SdSofY0VbrK5GGf
tMzhojB47AL0OF2NJLnwkUfrVuGMCv2oxHZ5VhRU1Xkbw4jpwl0qFKsqivZBVzymKdlq9A6erz6I
Kno4t9xWPYOj7r7JEZHKgA3SqANgrWCHbsrunfiyceEKrkHspKP27dwk4IG4M/jU9JnWKTVLSi1c
muljzpwMrfysQFXSmwyRY7fli/mmi2+lJ17qbpUFLtyh9TBeVAWGW7ceyPjpCPuSAv80qDFG4PHF
UKqTUVuGXQedtom6wjxrUWeMxLY25cHVzcJpZK85jVUXXcI4avZGWYpXMVVapwBJ8WdUARNi4Nfn
xP9jKVZ9/JKOOb34qxBgAjVF1lByi/LEOvl2RDBO4hGfzBGqPJkrvh0RFP7cyib8Xe5n0ALsir+t
fWkxsB8qTLA4J6Bt/s4Rof7YEzC50mlaJhsjH41Q7r8XAmMXN43iCWDc8rc+iDeSlzxSvc6s8V4t
6lkzooj2R5rPJDwForKuNT9wNOPVCzBu97H8Jul+OJOHGLbOMrJy+G2sKZPbERZa7UMQb+9UJHey
iQcKl7u/zFk2dZ3JhT325UoMR8x69QVZG+sck71oF2fo65KSeQzHSiAsAw2paW3sc1DnUTE68uh9
tBIISapzqOcoPUPx3oXkTVa3EwqEUMV7YZTsYcSxaNXnNlfXqiw4xlDR79604WM1sKor3oT0VhLC
ddPB2mwy6ZRI/lEmEMOrottR7O1clmdaVwLrBNqkefFah4mkSxn9PjHc1dbSa4i6Orzybe0/WJPI
WQusTWfBuEtx+xV98Ny5w7gMMqI+TJ8OQmTZ7GM/TkkIi1ViVknHEaIUZAKQ4MgJoD8UCN8MZOn5
qN6FBbmOJkt2gIxnJbtOwFRbFbOjUvGXwVlzLP3XsWTjosscpJl+Hhm++WllU0M5rR8sJCIGw0ph
JxweQjndt5HOYaTYGj/qrtCS5cj6ScnmIquwrKKBugl1pwG/EqpEBaoAInMd7okv3SsmKT1DkHCI
MdDk8Jl1A+ecpLx1NZN7r4bh7Yn9PMzJfiwhcyykUnn7v1xxfCVYEAX/b2fJDHntz/uJ6XVfxwgt
JscBIeFItTX0T9+OERRZjMKnhxiiLk3C344RRCcTn5FzRvkeyj3pSug/mJr/dYz8lnhE+9RefV9o
TKcIPi/8X1Qc5HJM7cb3/is1jCw/tACAdYhkF9UlJaYnclJjHZa8jQJM+DO5ay8mHB0U9HF7nmD6
9X3SPimA25JTAyOtUrIVaXwZb65N9TKU5G8K8ayKumVFrKWxqohWwhffLKXY8YHtHRDLws4lbKJ4
MzfZIbqRfPuhxJJkUYCTa+CMxgoeShLdA0FR/Bt/HUIE8ZYV8UH6MhdB6qkkChFrIQ82/6HFpjS+
5J9kXJ2EKG02sjTVVFt5JQNhZp5r/laqLbJQIg30gxyv7AqrQPb248P44KLkz9dD7M5MunqBOj40
KVgY2lf8wKIJja/jGyuSM9hBItxcK8dhQ2Qq3uJTJW3A3vrjCaUGq0h/zXIXqby2SGYJTMr4aFrj
rtn6/k1R1dcO5oqFgoKOImMkKVQbDeXIByYvpy3SbSdtLGPtxRvV8PdJYasSVIz79NJfEkgWE2Vh
pGCb1+wUtFM5kspUofVwbUK+EncO+408nAIMwk1zDzWKU65ign1CVs/sVFyq7g71SWFcmvqu7x2p
P1R6P2HhdjAml5Ut9tHJYE9W3XfSgxqdSO3xQxwnCF+QNuP+SMwHgTnTgKYFliKAjRwMhFViw2Bt
nThdX87x7M2C7fR9iOKlXiM5agVWJIRyELAGq1zVHQ9/221monpgWb+DFiGwNrR6xxc8jkDTrmFA
bllRSEyhsJ3SlHWvUbvCXT4g0HV9grJh5YL0u3EJs1rlq/heokss01V4HSz0rrbbO3nCAjYmNmwm
45OIncFcfibIL9mqsn4dAc3YNexAbYmhR/FWJBVk063JAhKtE5kqkoMEqkH6PQXdPkCaYTY+bsyL
5J4k9UJLG/tQ4I0749Ift3CET0xt2ZXPjWJlvKSX6okdvAh6kXZ54JOed0iCMkeHG9PZkj5Hmsg0
Dl6xP9qGvJlyzD7gsEjmHJJLV9v8MjFlIExYhIIWTox1i8xKM3CbMGRyXMERkqWozOkNo0l3buem
Y9WH6I7/oZG8leRnwzhH6j0Ck8R7CIiUgRDmjf024g2EDTicR0AIAXo8RtYNOwZWrago+KY8SUO8
zadeGPDKvIqQPaDOzsKXUHgQKlQbJFQVZmoX5rBDOr5wPfqPZ7U8qorvpMk6S++wRLfic1gd8DHC
mAH6ozKUq+fdo7lT9oHRrYM5ccH3Fup3/dEn7wPHPlruTdIRsVnNyKxgLME/cbWSG5sNDgW+qwJn
AYrMQHEN+3K8YhASDgn3Wr8sn+DyPMO9AaQwu7+PFgRwwosZaBBy2oa3bti2wqWgvE/qVS2tldRW
kEMI3JGFTZiNxorguZ5o036PQTmeWR/x/5B3Xstto+nWvpWpfY4p5PBX7RMEEswUlXWCsmQJAJFz
uPr9QD1uu8N0lf9Td0173JKoQBH43rDWs7wJkL6dnRJXfgzfcE9Nz/xOUHO480OLqmqGlDMuF8A6
BCLKbTDVz2G7i9hJNDI8bXyp8KrDp7mmI2pcIR73/WVCPTCA9596Nv4t6XCWP8QZxm23QBWnwgFP
74OdbEM2RLCRQ2YpqhP2ueOEeCYfdtmI48eumotJ7mrR7FNeSx3I3D2YRDj65BeVECxpjIQGaDgw
OMJlJP7iZJrft8lqfufvzUkna+4eKd+XX+GUV+V/nCy47/+y4/S/rBB45LdzHpLggnZGIErlz1+/
n/MizYO5iEExsnCs//GcF/nyAMaQWiPipGz43i6IFAA0GeZy2uPV/Jl2waSN+cNAYTnn0XJz0i/l
CKDFP57zrB1TS+5l1JICWRPjW8hfp6B778TwQtIf6us8cYbyLBHIV6gD2eCpeNaUc5sTEampOzWl
dG5CyRvnK3aUWPHnYYFzpupXY740khUucZq2ZeVPpRLuFDRwcQKqM2fYrmnS4A2idhBMbIRE0OKS
LvY9FxBJkvgeWIexC4W33NbbtKk/rHrWv2pjQY9ATJQy4c1AwVgTcNWbBQMJ9nlVrQMKDeQDvolN
lAgqyGgO6Wms3GKOH6+zZp3aa2Ws4vBYybkbxR9ZazhynwFObvwAqG6hjtu6Gi909kjgGuuC0huE
m0xzr4fPRRpfLJUgSkKM4nxbdwcgX8Xc+hUCshACVdh+1LEKzYqfJtt3VktMgVD2v0QLrpq0vf+9
Bbc7BPt/iwf5fODv15MJaQdlBqsvpnDa76pr7d/8LmUmgmAD0VzjM/uxbmbnRvuNSkT+tKZ9v56Q
lmB1WEwN/x8rOV3mov3TBYXnYlGOLMW4wgTxjxdUoCs9FmCMlEZNlakCzNO85FiVjvrCBRIRkIWU
cjoBwAruow3Wzmt80QF0Cx4Brb3gCJcarzI6KvWxABI2or31AC8Dj85p5c9ac3MNd3qxM4XzgBSh
eZqS29L8gvZEvlFhyTWnYlyXm+jcPWRxBMJZKtfoQQmfHG7yJthM43Z40J/NKybp2Z0U0ihYZoO1
ZskWRB9Nfa80t+0inwMpMjkpstQie50fyddct37vJ4fsvl3ickhpUfqPGhbvlxyn0FXXd0o5oMnE
lo+K6iIm9KxQU21NInxuK7TnIfQjdY39bOo3RuFdSwR8a9PYt9Vaf770+VNEYVzc044jVlxivMl2
4JvvHmTrvervNB3bxxp+Iqi1GXCwpyRO1ruj9DjKDodiIXrRnttGEztK9iyrxw4RJzeYgylcqUo9
TV1hYtVeML7OJOtSDm/M5wB4+ddiYF6AVse7aodU8ZsrU1UbdTFzviZBTZu80AhpJuFBzih7tPSE
6pbg726jZ5qDPuUG4IxYQJZaOCABHHkPxUXsGE+aTA8OaQIHM4fxqr07nYwVJ3EUd3tl1cGoe2UH
g45A5KM1b5iXCtoKvbaGU728JbIIXiMzbBuLB+I9miMGwsypREcvHBLYVp1qCzDGqYGDr9QYoWuI
lyncWAwAJliH3XVXinb7ij1QFPwGYN+up5IMLpJ1HMdyl/uI7+cQ25V1HTIHD7IWACJPB/ZIz6iQ
KacV8w6LLh7qq6flKFQCGNnE661K9WRc9A3w+GlcK4Z9uRC9Kg8OIaJeKQHqJm6D4hveroKZW+ye
lWLL8sRWu2fx0BLyG9fJIcHFCybtmY9Uh3SjxKcQqq0Cbnr4/D/F5Cl38BrA52ucDb8iCn5Y8HfB
HdLW9bgzjvK5kBh/3hIA3sa1F66JKgIEGc0AQ967N/GkRi9UmLJEgBvQK5dbPZ3CyRrtlvkVcmHl
EPjX+dC4CcxKDInw+4bBHinYZ1/SpJsgWUUIYvz+sfcFDHzIzGuwPRI918xSF9MAO7L38jVZI7By
ZI1FrmOiHVE3vGoWe3TOIWpP7wn2Qj+HJPc4nRF8MWqyRVxPNu47x/Sl9+Cxx+PPLup28fnxslrH
Mdorv58dNCV7mI/8YEf6bW3C0L4A7DNeCd22V7bN3SgdGHi13R59F1syeD2M7UE+Ss0qLdaMu2hp
hhXL/CjeWqY3lH6lH5iaGeyfUuVWAu2zL20lIB9Bt4OTEb0ld6biJCTjyW9DSA7ltGudqxc8MprG
Fw/Um750BDdGmqSm8aRt1RSvOoy9STvdxithox0s8ckQnyQkzILdvse5IxjqCQ2COV93TRSucp7Z
AqC8mh1L+tLRtOhCHfQCoFx6QgMlgdHBSKhMssaqkaLTFY33GTogiqp0ZelPfbPi+ZiREi8aGXBM
fmshz7Pj0NV1Eh+2sfSq8VVK4WKSMtPpTyFQeGuDqrsQD0aPUUQ9io2wQnoOZb+mwYByH2PiqJ/D
+nQFhq+soiUkeQuYYOCHy1QCXC5ReJuW+0L155A0ig+ZZISU5sDE4TsjHcuaoyBWdqk5Xfcwjk8Z
tIa5tEj2RsZMZF5XPgoxIcVPKa/CFB0VLncs9ERwA6OpiuNTRsBCHm5gxTjQ04A91qgpPEmuiRGW
/WZ5TjAqOEtSFmqnN0NBdgs4ofKC+RJ54YOAMk4Ruals9OzroDO/nXzyBPuVYLOuvFcql6jMUYHj
onLrSV1y/cY3WaLK8vLUkUld1D0189Wee9kbV5eJ/Ze3p9ourxcznm0uqluZIN8O48NKqGyi1jEY
aaaHuMy47gjtlbvILpRTN17SdcYeglsHWj/V/RU6CyJq/6kQenknzPHHPeW3uePn477VQVjRSJMx
oKsYqoZB8Htfge2MpSNbR/RxCw7txzpIgt9EgcLGYZEjUL380FdQMzF35IGfCOWf6Ss+twx/nh/S
UwBPBnPIP/y8P84PpSZsk6TlWCgLnN0vab68VI3pxsyl1RRG6VEPhvSsJAuaUCFZzgnCZQBOxrlu
oj8s5k5fd5Mg2EkTG+cyJVZeqLeCPBxilXm7jDdAj1QSukmb0LWPvmBAEwWEVxodyOBBJlo1gNtS
K7Za8VoniiaV+810nWAPh7jGhvDRCgmmCaS53JvGUxJEq7mRb9ASvcT4jFpGlxlOpsmqOLVuRmmB
L40Vh9+MYUv9Oi1dzihLPjcFifmmRL5KSz4KLVFDa6QrZxjRZ5gjsSfSOg0BWTOMrnRE5i2tVZU1
7xGtlj6+gaR3W60WXX2kglAL4yC3gVtNZOTxA9VnPSatZORgDqf59CtcPGzP/unioYto3iKACn87
gf988LcrSGWLjqIcBR/nOJKe71cQr1pW+ToycAIIPlOpvynRWeSZC+dsEQfwp8yG/vsVJOOnRhlE
luUyn/8pcZ+s/bWT0JAULfIgmn2adL69Hy+hMQ4Nzq7aZNcvMLYxEIc9ix7ci5Wp3hYx86iicVR5
HYLiaiRIKiX+k8ERPVlfoRmNRnS3El3IS61px7kz3gpiCWa7vgMCISZQBsk+6ePINRegBbiJ6to+
VllLLJNCcZaGT/Wkn4ikyY9DrvsGtUyUd0+4KLru2m+CJwFYUmWx8rqbTIJpEpiA8yoS/aZbd+lK
q1cVSXjteiB0nSw0c61KzCy9QHLFaVXJLpBmK3M1BtdweTovKHGiunOys4RLL1xGaqAuI/qtEx1t
uEuMrdC5ooA1xCbOhsGooe8wdmLf28TJCwp1gFAlztElw/1DTp+D4anlWu/be1yPEh0DQUXZusYp
yi4vIJdmxXcxASOvHGGtZpSqW4l8PKTCZAcACyLFhZ6+PhTNRkz2heYVxGdG63b0aubD48ZIiLda
9aIXJ6tA21Sln1TbgImuXHkGJ7eyipm6Sxt9+fX5bXIsEyxf+zreijJxvrauOhAdZxyPowuTGXxV
lfsi0+rkEbG3bzHAzi6KwND9ZGHGYb6NzvlKrTm8jUy+CZGpMCU6xa4h7IjZeMiMnGpiVTAzl7xo
Bz4iZ5KuPxDuAjV10Z47LcZbvubwSvzQmG567SaeqbbBypPcxaRzDlcS1SVDe6PGl3nVCUCkPhsd
RWhOaXYxy9tkseea7D7lVYxKKqIXEi91TOmD0kF+pSB6edDckbuu6MzPLD++ypdUxlaFy2dyrwip
VPE+FwcMWQs8hcJXjnEsvVIofIKaU3h9uR1+FOMJAUM9bPFrmcUjDoMQeZgsO5orDtA1rzeqPDz9
CndD2WTC8N9nKnfv49+zID8f99uNkMQFSGqMFBc1g0J58Psqksg6bphoHRbgm0XZ8L2SUP4tMTFZ
bpKGRp7dIj3+fh/EPKNRYSB9WpQSP5XbshQKfywk1CXhTmdKyhT18/b9411Q1JQAWk+BH2O6GdNb
9T/B0G/j/wvfi/Nvn+lfeZedCzJsmv/9n78hTXIIGJCOSL7TQD8vE9IfNp1ZEqItqhnTtb2+7QX5
hvW7sAoJ9S653VTyPac8/K/cD4xxk5kTcl+zcFqBnKF5BDBkFliUw+zxmufbWZvf+3C6mOFwIbXP
jTJ513flvZZkJ1EiYIDYzGtTH64K16dMeEkymh8//Hr/5udhU/zXZ0xbps386kh1Ff98blhmP1yN
YiLCapjQEiv7XqztJjMxTRNZNh+04jRr+q6R3nPdm5ieVpK0TifCrKz2QJDNpKTbuH9GKkM/qK4F
OLd4D7D5ksnCHMvIhRO4Ad/gZIIJBBdI2rDS6rBJkInmX/XQ66VXkZzUUd/Fxl4hPCzd6p0/teNb
lnc08fWmMx5qVjjcCMrsaTIHt8rOtR5vs4D+N3+Y4yWBBrJdFyUOUrezmtRei6yD5DUPhdZNEWdn
QTRWvQA5X2MZ1XQE3N9azalWN3nzlKgvBZlbNWCCgFuaCDIjYUo0tPWtQU+iPKcWwxEWpVUG/ZZt
3hhO+1F7idRiF2fI6yqZ+kvGl2F2+FMGnsU5kR5j/nF0QdrFY/SUdfdjVdlDN/kzUQVjoW36/NAq
+I2zwAsJumlKdi3ZtfJDTNzaID9ZcoRfvThedYZpwpei/lIpiD4zZgHT42CyTdMgGIIJxgvC+c0x
HR+KEctHpePdNJ0GT4q6bOIliTDF0YjdAlN+jyqvTHcJaQXlWx4YnmLuZ/WrJuBtGdjjEoKhk7p3
Rkfvju1RvqLmiL5MU38045QtV0/I2L0y7TKeD0k8tqJuA/yOg0s6VIhZjqC3dXP6EihsiCmaNwRf
M65JaKvn5DHszFfDmD0hyt2J8IQi8wSBQIg4WGVEDJnWPSHmmGhEYKzKAY7hi6AFpzgp93G8bYyW
3/egPsHSOlmJ05rNWgvuBi6TucruMpE4hU4X9lLa7pM2/mgl5kZlEq2HGc+YXNZ+2qXnKhQew7oc
eK4V+I7KdVzVlDCaKMR+o1XhNmhN4xZFfrtTB1Dqkxhe12nTZ1tdHMzdYAm5P/QyfNNmJplMuh1b
+VnuBez5qi9B9/sSJaqHVjEd21VRZDddOp1FaOIpbgYVjmlnPBroAH+F44jy94f7lful/fKv97yN
2+n4JXv/3//xQTr+fWH++cBvhTmGTs4imkeLezJ96vfCXOK/aHpxgVIR6yLv+V6YQ/hGmI9sBsTZ
p6/024HEiB+M+GfEKqThZTHwEwo7a5G+/PFEYsJP8a+g0EHwv2Bffjwwmq7OgzTrDCZ0TMAAeQgR
3m75OmME65svmVm8ylG+CtX+qQu1XV2Od/OoHbiVEXDVJ5fKhKrREoA8CVC5e24kehBurwU3DA2C
2DSZXyfcLwYe8VHzNGJBA0qyBFlv2XCDRDeQz7JrTvF7zpgotY4c0RGBO8lrxvbYz7tk18X6fdNO
27ntyQIO1leTLN9GfWZ3fKoEuEQBFvS3Em2I3kn+jB4+nBluaTNbfOxtuX6tmeKQX8R1dtK16jkT
XqpR9NIal+TUjYlddcuGO2MBn3iRMezieQ49BYS3I9QPajSUXrkM6YuyvecNUheajlIll4QcwKiJ
91Iu7LoU4WDfmXyeTrtIOYKZRH2Cvtk6JXmyhVredBK4l4xz3em05F0ProX9a1xk9Ir/vebbv3fN
f4GDfYYOf7vKiLoQUasiJGd+tNQ935Tuy8yGzTSWQxln2xL//v0iQzJPbhd13eeFRLX27SJb6EUW
W2zqNGRtEqq1n7jIiET+y1VG40srjciWrTQumj9dZUZaGZGJq60DPgNPixwIuHgKk2zMaWsOhvfK
YiQeTPBT+nijjbchF2CFTFRBFjJN+qaDtB0RomIKzTnJ67Wk15d4SA9WZDzGY6DjkQsjr5ysu6IR
jtGoE/qqu8ocrHnpMtKp1r3VotZJdk2dXa6t4OLFuBP75FEZ5WPY9V6kM0mn+hAxpZXheBysbDuC
TAoihC7qJiDjCo5A3hrroSUxNN3m5fxiWFQaoXRoqtuIMkzIRnKZCDWvvawZVmHS3umFuQ4LTyRA
Z7SutzCSCGFfIEn4UeJxfGwzuGdaKEPkG+GBIZo15LkA/qe9xindZce0tgPIiMT2itSWOIu1sQTf
lBXgEVQ7OG0NqL1Cafd6fZuwEZQtjlI0zexphsJNC7/AWuB1EaUttgYbolmH8rfXTGBs2Z2a02qW
PBtrBZWwvMiF227+Gg4SoR8pqUT9VfH0RN4IeXRuh36EWBKvVeQ7Y/aYl8y1putzOl23k/7WzYy/
CsZ7oz4+FlZEPOGMVaYKZm2rhPdSWa1R8U+oZ8tw9ytc+7Ro/3TtfyMxsE35uwHy56O/Xf9E4WBN
Y40uYSf57OB+uwHQDzI5XubAEigGFOSccN9vAIyiGG4hTeGRnxE1324AyyKds5fZs46i9SfjOrkB
/eUGYJDawZpCAUaI6HgZj/3Ql03ztEyXqcVF8RDGtR32gALZS5ZQOwbCftvGcttM3IWzT+CamH7w
Z8XC+2Q0jvaqtXb2Utzkt2F/0scbM7wN5FVzKEmQ1Fzt1Whhl9isEO+VHWbL7KZ46UKnTxyBrQkr
cTBlJGtsA9MLIsIpSOqz6RCtdpdPD9rjbK2KcflEyTZ7SVeSLxlb1t09S0k+eWsrI18mcadoK5f7
ihndqrmPhhUXDDiJBg9KQiCdo/ENlPsGiNchPVWHCeTB7Ep+eiLWnI/jf4oOqtARdUcIXEs7NYcV
npp37VF7XX6O9fLta498+1XoCPj6byZ2Tpj4J9qIes37EzccD71pFzfliR8vX1mPuMdIHwciqyJf
ex/NVTgCYLMn5I3QBN/EBBWf3d0I79w7Msz0KzlkyYNT9kj+SPdcB7prsNYvrusEMHOj2pnzokUZ
O8nWVROQBRpBheo6PsxqZseDn5leiS4HP6+jW7IXV7lrhRZ0pju21MbwkTaPFsOpsH3Rgwc1eIjy
pxlhrQ5omi6FpYGEIC67RwvIs0VyHnI/xUa62F0fhOFrPu21am3wQxX5zN4cFLXpjgE1Q2Vfb/Vn
lpvF+npL/iINILqK4j3Zan55xxR+iXCnuXi4fk3PmR8ou3441twAq3SDKI5dIHHiEk4Eu/fxIo5M
nZ3o0VbdTe5Dm7M964vXPHcrw1mwYV72ZBuJbTMbXc1HT9x40gtvWz6QpEFbeN+o7hrkQ2mjPBhL
hMjOXbG+i27volWxhl13WM2vp3k32nfV/SpO7BVh6nZof/41Sdzf3hu5K4ivKz58zRtW/3k7RCzn
1HTu6Xq76gb/8yHxdvnYwCXjsViv4pcTXLkTuIxT+LL6zxcIvdNor/gSs22eyYzOHRWpv1LvCtlF
c5UIh7E8JuCNR6S/KkFtkUuHP6zizfW9etSPyESFL7jNVvrTTJah0R0Sadd2GBc8gFGLErXZjsVx
0t6yRYsMnqzgBDNvq/ppiu6l+HEUn/tpo2Z7uT0U8THN/ZSz0u+d4FQbbv7APMJ+ft46W9lPzkIu
fslScbFL0eExdDEhZ1h7ec+SGBMWv6aAf/PQ3BXjvK5UyxFhDRFtdbE0Vvp9qqEWG4jbE8U7aZSO
jboyF9lsyAxDckuJ0BxoI0ZwzBFZ92/SW5Q5tdIDXTcZgxCS7gqb2GX+CxpMeBbZvU6SujbnhHRE
ja2P29T96XoTzG7GMDkJzjMfaQa9U5TwmmTpwfrI+/JkuLoHp2QRGjtgVFym1jDneH7NciPqzIAx
uKGcUB8x0r0Kz8sHEZTtsbkl2zM9TD5rXzVdzWjj7kQ3MDdl6EuBdAhPUHcFsbibpZVwV+Ht/RWO
SuWfR6P7ovx7tdnn434/JJddD0UypKI/pGGo/wauCcrT1FWkXtofTRoiAbZsYE30m+xTOdl+OCMV
PB0LNtS0AN/+VBqGgRn1z52oTJAdNlhKZThNy/t/OCKvUzaokiDreHaECDchnHDdLHb6FZNgRFWo
Vcdy6KA6tjFgz/Q85JIv1P39VaqfwUwy1xoMX1DrM+boXQOyJrFG7rqprpETUXQENkXnvMwvlBC3
c6kfwyzFLCGkh7yVjzOwrVqq/cCMbwUdVYKYPPBafK1BkOBHmCzXKOpXqr/Znc3BqbXqkkEuBCBd
l05X4/uykITLInKcJDNIO6yijWJlL90om/gTahMth3QRo3L4KsHSvmYC8VbTKSnNfdgV6V4aCpIc
dXm6k3KRwJgw3qZIP2jO821YG/hR63g1SPQL2MeDCB2/AB63KS2T29AD+ATB62ucBr/ClQLH9p+K
yvX7e93WXUxT+fpeh39bWC6f4bdrhvKRS4XpCGSSJaVtef1/KyyZmpACj+ue9aiOIfJ7YSn9Gy4K
FSlN6Sfii6n294tGpxVlssOidhns/NReVVH/Oh836F4BMlDcwhL7MymhDwYk1yMUpo5zv4bntxnv
ui25HflTypPACBYeHNodFPkzCKGBHaNtXrSTqp6K9ssSelFybCT1K5sqDbuGeY85f0FRvaQFzDlO
pFvrHJtbzBzw4pEwxKadHtTJtb6Gj1CdZt0X1VUwbURxaxYeG77E6OxFCpSgp+JwMFel9SFfVAsm
E84TajX8C+gIMr+gP+WL3mpKf8Gs1FnStpWNjQzJRS2cNIigKNlG5SXxNmxGp0rsGAS2EnV+xBXy
Ut92jCsFYoazmxrhRVSW3mSc60Rey+wLiCBBrQhlmlg4+y4EMFgE+0jYWkW7GwPJq2vd6yiGrO66
vY7lXRzUJ12pt4p+l3Ui03zNDlA5xRV4haPV8EeKL0UIkaCFxAvAnjaDjUCqsvImKKsKxZeqb65j
zoUZI5HDaBO/BBAGleFF6RaHD7P9YEDfAXZGu7KinTBzX211wiKDHCvczOTukEtlg+myE/112f7G
8vsSSdChOS8IFrD4+ERxOuHlWr4hCcwnW+xQde+F4QU9OPTNrl1za4PUJR07kyTWcnLQyKDAbTwi
gOimr8+6sYK4Ntb32uApPIF11WynRNkuKMNrSyILyjggXis65tvilN5cb4TN9T5eRabpCNnrmDx0
4qUdCruWd0ndOpz5cHyJbFh3qMkYT3fy8q44O6TjzZJpYWSvWXA3JjvJ3MfaJh9tDWPQvWgPJ7a1
bI5sh8B704bkCCYd064TJji18mT67F9G9I8EzDhSsNG/KPOtor3P6j4N1qRiNo8yQrKQRZffNLtG
8c1uVcPRlUingVK1MsiDAKwp+0DhhOgoglcDPwp7WXJipL7aunjEr3Ql/gi0Dbv761ql6l5Xr9oz
Or9+cL4mr+SuLSzHknyh0nGiHdON5o6opXtezhHyQYq1wBm4ztyocHq2D+gqh/Ucr63OKwo3hlXS
uZBvrqPdw1GfUeP6I9JV6DmLBnVytU1X3UK/TZ9EdWeN5zAHXrqxYIe96cYR1bPxtULcKeyM3o/g
1qXpquPy8ZjZSs8xShzmsJ5Esu+VGAiHFUR3UuRbDH0DTQsXvKxsuObr3vsVzgaE9v90NhyA5/xX
2/znY3+vpCRk9uj2aeVVfK+cF7+fCpQvjBRURDfUMjLnxQ/jBrbP7JA5GSR893+cN/IYNsyod2Ao
4J75iXnjcoj8tZZiqI/cR+JkIOXgj7VUEVTt1C9TwZk1Yyl9SOE1cwuZvmGGcdyuxDy9a9BCxAGq
NQwlSxzSKvvgDsR/su+DkTqy88wQmeh+kD80Ge2oclsCSx6PkHB4RydgSjUBRsuCo+bn7uqHjYwk
OYFaFbhJ/GhavEQdpu7FgxhXTi7dLgtXuXicFa8BMz0sbcxoou5UtPEi0eHUdDolHU9B5yPQAWn8
K3Po2N2xsvaNUZxNjo9uaflJe5l1+UtyUfzT6lTYqDxs4zQ/EZEY3OA+9bnQEwTK8VFqDwrZA/pG
il+i4bHq7mMNN/xdhNTXLB5k0sr14qs1HVGMduoqUVfcMhp0d9JO0LvDFOyqL1opr8z2lVjsY/2Y
vKMOXnO3BFCCVD4doOIIyqM1H5vyWFpr1XDLgudE0taS8EQRas8Cd0vuQfkq6O5wWawi4nnrXV8j
7EuegsBXr90mV3ytwkd8i4uYCPlr9EQqDXQdubkRWRoiyu1HfiztFdepnkfHq7iXlA1MzzUhLQ8M
G1dVf0BvLsdvEfRbA5EKT9+kYRVl2JN1EIrSHKfoi9nfyf1BZ6xAumNeKeyDmZ1eAzyurEM4Zlrp
uc4IdcWPgWqf3Ksx3+kqkBKj9yyenhT/KoKa2Yc95qsYGKQYmRFWy3bGcrjrimfTXMNZrKxTbh1J
BusUKhCWwk6IS9plqpTc5CcGTb2T2sbkS6WjHVQnuCn3UfrRt1/mK9liNeDrDlF46HQxLerE3Xk7
k8/SnEOxv2FzbqjbVgACPS+ZOtDtbWYrULCVj6zDeRGfzVb6AtRoHSHMqnmVZVTOrPttTe5ujbPU
b+IJV6koIdweN7yWejnYDqHGWMBO1+TEBZWTAAjGvUsYx8vwMr3UX69fWxmNM+Jkh+0No2nYzWYP
IGWN9wV3mBpwh/en2ddvQJhmhkst0D4RmjfMh1R/jVFwGtJ7tJExPrTOxDOy+hhmt2ybhgah24zh
Ie5RNJQplY+GYsqwlDOmVt/3b776CI8LtPYNMznrqZT8MSIE6FSIZ8MixW/f06hzPWs7nmmp/WLw
3St8fZkLuc0AzSFBqKOTMl5iVtrJaOx0xucCi+a8Opdh+JIf6Gg0F2xrtM0MvNt1//ornBkIav7p
zLgQrvH3W+DPB347MHSK/UX7iIT5t4XS7wsqBsIavCWNN6NY/qPAeeGrsImSfrNUcsp8byNQN+HB
lBUAT+ilf4qQwL75rweGToezUIyX1mSBvfzYfPdwh+ZUy02i7AD0nwX5o9NrNlAmrax/qJnSDCTa
sRya/TKGgiI6qvkMRyCF9HcT3MjryoMWVgY+XA8C7OaNVFWrBLk9rCDulPlA1fym3vS1F/XYez1Q
su2wSkY/VnYyGPmbHE1L/ipW3C3CjTw8x4ysCQB1BDk/4bkykUbPu5ojy+oBsfjhfFKmY6vOmDQ2
/HchTX7ZeoHgmVDGFTl3gnzNfU3GTvkY4HSAitKdgyvC5tythBANx5MxkZ94S9dQYXGqHwNqUcm6
k9PXCPvBmCrgC1sU24ximShmhDswQkDqaHN3LUzm425ZujJAR9BMrWPUzy3QCMLrV+YVLhMBC84A
lRtLWaW6ee7HKFlEh6lgVD1WjJcVxK8nE3cIaP8SgwNhija5OghC3cTBGRraPMHDxiz2894MPqTC
bQrUTI/57FqBoxWuDpsAc44oIBKxpVfEOzyHmEDG1+w97xsgwZyDyUENPqwCqIo9jIEjkC0fOq3i
MRovQlv/MqRrIfJ6Bv/cmQhOwQwzrPRpHVXbDiAefBWtINrQ7lyW+Huy3Dgsr+CqopUmhm4uykz5
7PQBiW3jIzAXg0PXZL7ArSxFYCag0VU+oD1er8Kxuma3mPQE76JjTs379gh0MnDNa+WlVzDzjUxR
vC4tbsZAiKWL+swROe4Ttmj9awDn2S5j5rv98jOm2toiKE7gVxHhH7nSvLbWs4gQhkH7pnA27znF
/X2FBqgVXw0m4eF7sjZlpKF8usy5Kj5PXrwLr0dxejLdQNzE6h2Jm3yDDdkwI+mp96K4CXh2Vewh
xHY3hBdxBtGEYd9f/iQSOO/e436DpoHPN0+XMqEJlG/fuWZpoAtbbCn/d3jKUIbx++ztOTkAMGh9
y+Olzq8Otxp5KeF92z8o7dl0Y4j3KfiusfgoMS/FZ1X7qkXdhRwZ1+xo63ZKUziBsngQLRdfAIJf
aBUD4FE/qe+M8qwMpFjmPb+1XWK8deUzitwBmsXYAdu2NWQOsH8cSdxUmtc0myBdxefnctxjRRjU
5QXEuqZZxxEqwHEPPJAplL5Wr/fVdfLm+i2gDVyBbpCHClH/ZWi0/ezlIuQgWziaDKXwIZJzglAw
Q0mBqRBRIL5PrI33IAlRyYZUQzuMUDxT/Wg4zT5boCrmFegb25Wth+9Y2vb6E/iwNWiEzsW6YOeJ
S1UZu8MppycW1sPXVj+W6Wsn3InCXdopbpxzoCdOauKlnl4XsFMavF9x6eX7rvSKpdkagC0ankSG
sxnfYarwSnDRCof8FFJboCBmRejrc+uSZeVlgrltWAoYAal/u9F6VwCe1CHalet+VsyNFSnra3FP
JMCGkoEqJXHKJbqCFU02vSnWg1B2RP5RKhirxlL9oQ19U4gRNiuexAuePBl37GFEJc2qj89W8HWg
ZFTQOI9Y3owKRMYVzFRfr9Or4REVjqDFNeTHmZiCiq2GSOGERisuCniu0SY20BLjvIpkxdG57COE
fSNmvHbxHoYlr78AnDeewXzTG17aN+AsnUb6JTpCQkH/6XTHl/wPg8LPB3874RGZoDX5flp/awm1
fzMkJCMLybGJeQhl8o8tIWe3sqyl/9MTfj/hkaBwwnP2/5ZbBx3xJ1pCIrf+csIvBYaCAkUxSSsQ
/7SBbkoDfXuABIU5TmC4HZ0Lbl+SNDNGHfr2Kh5n9SOuZieXEw4VD68xqxr0/65uBpAY7RLb80JG
7wDlkLIOlRlbKDY/pCXGXUW4Eea7y2ikxEnF/queuPNb9WGWiHTP1eCCdCw7hwk7zF/C3ffxdROM
p2hTP9XCqn1LpO0gkCKy+T/yzmtHdjPNsq/SmHvW0BtgpoEOBoPhXUakuyHS0nvPp5/FU63SkUqt
GQF9MUDdSNA5mcpMJvnzM3uvbTww7MLkOF4MBmuV6gzl5pGmzAP7AYEMkHt2kqmyRX2D6G6N3Vix
u49mWegeDPRqmUQ4hFdAmMzBIVIu1i/Di7ZRoDyBSzqJroHOHyDKciC2V7tND/6T9CCIS4oXwKvi
q7DTCBaeNhOqaNUQ3ZH0ln58qcr1HIkXImC1RLdl+J/sCBCjJMjjp2TTSHevXccetNftlB2N18k8
FmQaVFfmmU1+VmYKkuh6GCvl9VS4XWE3KY82T+NyJv+gQyZbSIX5Hyx1/LfJdM15Gcnr1lt76Z5t
YsSK3yFlQc732kzcWWATFttNJ2P+cmkdiZTWlDUu79p69Lobb1a/O8Ctxz5vyRu9peO2FQs2zxYn
b2StRG2ZKah38eJjQN1x8GQlqCknUA+V8ZKAfgp3nbLx8jt+9jJCorQkDPCYbVSyNoUBWiYon3El
ePoKMC0bPGpBP7no2XcOGz4UkSM3bpa/GMOTB0zPgnejhnPn1BESGLxo8hOcDpvxQfNM20Swp5Ld
5GJuoXxmyxHulzr7KrIXD55FENN9H/QtcQEv7esPJYBniA5vqla3sSRPtQMc0B/smjQkRpZJycty
maAQJ5zNHEmMHXFcTDaQLOugJ5ZtmvmFHMEpvTMu751QWaW9Y/AKdye3kexeO0uibUboAhhj8sJc
i61DlBXu+dggQ2gxe90yevpmaOgsceFrW0tIndr7Nu65d8+OXhu60dVrns1njQqaG/raW+t5qT/y
AqupGhcqQLGWH5KEK1uuH8TYniaGu3hRuEqoNcB0yYstZRzlgPfE5UJzfQgiVJlkaTTbZiHvcflU
Ub+N91N7N9p+nz1yDNldQpzjiy58jpJ8RIkYtG7hM/rI6wcVy+o6VVFguESV5wQXqcXV9ApGNAv9
obMp+GvF7hVSzxyyyPpnbkdMt2Sl8UrJHMi+o4+uywn3lSM8xv0iZK8ADvAQ3/pb3hCGOtO42of2
Fj0qr/idmOTzBkJS0KUz20iGKJq6wKs6Es+Zvnw2sFqRNoQX7+a7w0V9oIRkn9bxEy50BXP7ptcY
Ltnhl3inSAc1gOjAeiu7RftJcXII3nPDaTHXn3miRGmPasG4V8qpgQDQrmaKAiKTS544KvF3X+FX
56Efe4wkG6C72DmJt6yFNTMTT9xJzTmLLwi0Bipromu7F7NB3IG1B/0d+TqA42kPxAWJJ3q+QqdB
L1G8R+/ipybeEob09Uv/kj1176HpaIWDVzQQFzXTV3xsnu3ycFfG4sVbjBnV2VA36wK2a/fsgTIc
XHPNeiIlSCVyiBNx5Y242dQ1abbnbPYH0ToQ/8nm4xZzahXiG9cyaR9zHZ6taNNZLnIrcwbWEzWZ
RyJLQvgAXGBgV9NsEcUBoNk83PDswUVIoKZ39FnjuRfcPNxZd/2BkETNd0TjUakok4oXk62PjMai
cjhkMqVfEeSV+/yvdh46/ChfplTEhSvyG8+okagVp/g5Y+yeEwx3iNAsdY8wNTBcWS8ITyqVb0Gg
RqJm79bdztzkYW374V24t5nsaD2bi7E8chQKJLSQ+dbW29bY/IjbZQekN7Ib74cI7zi5Zo5xMAkZ
0yhg7ET4TFsOo9bYpuVT08GSSxbBgSLH+hSEzVz4FfP0a/hQ6Mpq+iByxzYkQ7Usp0TpLcZUx9vA
531AG0BJTVSeQSGXv/P9Ceq5MYXl7JX1y3P+TjrBusVvwe0r71XNw103odFpbFIYe7K0BeuzihY9
emgwuPE8odrL1g7VIbeQTFYcXaWw4jhIkTXjiCP4cDGcrXS/uyDApq591vIehdbNHN6b4lUcrg0x
NmoFUC6LURMDAnhKwl3DVWq3WMuabDXCAV5qyjnpHMMAz/Pi1eRrlQuLSlza1e2RwyV9qA5V7+jj
qWIbOJ1N9RXK+QibxTzkvszCr7aeBP3ebouPgWBHcIDLNF8WbEUA3XVLyKWeSN7ZgzDK6wFX/8r7
CkcOz7c438ZLOybmgF7doIFsn31Qb33jakmziLaELsP9gy+8lzNYFBkWnh2MCeTk/EW3KbwvY6lh
0mijq9rptDOCyxd6LHmlhIv2O9VWBuA2/pQJ/HufnRGLY+6sM2+vEuOZbUZkm/JxNtnJtmVyYnA+
+Ooq4s7A+gjgCEZDqAFZ1x3tTMCNt1SwZwcfKU1ov+hmCMiq4q2RXrwnoTwPQsqjvWxpAuc5IoCz
UbGLrDhwttOV0VhYS2B1M68isSXeaNp8Wb5pzXTFzkLbIqEQsiMdMgETW/+m9NClbWKSWmkh5s9k
8+gG5AN0BrZ0R5ngpXZ+wk6kkvq+iAU7fPgUnzKeKVs4c7HCFctOC6Er/bfJ2VuvzepB4FaKdOh4
TlwCaUOitDHrGmLgdyLudDKz9QgmRrWq/yXUpUy0/rS0D6P438j/+7dl21Z18/X59UdagB//k3+U
+EzoNMp8bBkqYpWfKnwWPejPqdV11ALz3/y09JENNv1IzCVZ/01owuzkmDlNWC/++gwPtc0/7XwI
TcDfPSf1IgiYR3w/6WcqJcz6qpHo3OMmXWQY0MgSYWGSBNrgsPfaq0H6XJfmkzExKIu1Bz/we5JS
9BfVorShFznIPlUdgagjEvBc75DZbFWcY/lYvcS+abj1iHU5yrVhb3hJvgWH07OP1GPSW0XD0aJ4
YxStC7/SzXpySqR4XOd91i47+NLUh3W9j1WWHnlKUCN0xqKOnQadXtrVRNT3a7EfMHC9FLytK7Wj
uIk53LRzKARLiVzFosJDN9AeJAZLjyxcNwFtbISVxMs4KBnDNJg0MJqE1FcDxhOrM3e0yHzC7EnJ
Q7KJ6pgCXyVeRPNJm69AIZZd6xgNU8BY8zlG57nNGAOF7KzqrOr68l9iAq7+qaLmP96SOkVV80eP
D5Hsv0ppTJkk6TksSORGZRz+y/ODM5cng86YDtUw5B++jl+fH4iDCM9w52pkAs3Ojl9m4DOGHMEa
qUYotaH+/iV4ILjzf3qA8P5i0II0ziOOlua3D1AW+H6nJ3gwx+5u8ZLCPeASClvhh6pKZA5CnO8P
2cZ0dUdYkxq8eIZcjznD8d+KoUmX/lF1Ew77KFiO+eekosjaVMZaoxwSHlgwmpfRLf2DIS0n+htN
Iip3yYeorkVLa4MPDcwNCN+pr/atQ2zls9+9sWiapnN0E7fGyav3w/MQ7XmVZ9oHCoBYPIgYqFLS
yZYZS5+WKSGbudS0Qf2XUFbdFviGMleh1UpL7KK8GCfu7wFH6SLImJETcHTWg0/2gWSn1q7I86+q
R5LnY1A+BAjR8zzWLqLrPl5M6Glw9K9VNNwLgo+ZI6JlYTznX1cZWcG2CcmVaFDUO9VCIGyTipwY
EPocvPVTp+GmjF4mRA/II+LJLh/ztwKCJyHF8wgfZShaFGjEY0qum7ikcvC0nRmt6dulZ/9RrveW
RH1GPglE3lvM8CKotUX5PXhbmKIAfUKTneu2MN7DeElXSFyuvqt2vriBNDatzAv5sNTSEBJI0ZWX
RF8TQxYfh9nduTDW5SOUMkF1wmMhL9RtZLnGR3D2XMIRXGNEcQFGgYkIvFxShv1rcuOzKdBhwG9C
SoUucIhM02nnrXu1pweGjzYoe52Rw/Rq0VT17CIvcbzBBtPEe7X6AJ1O8qLJUAA9uhtQ0unYchwm
d9C1GSNvJe4OedEDxX22yhuho3wbgG2VZ4IR1S2GYyirHJ3KqgrgqS4gUBsf6B3pBrnqLlY58Vtq
XUOxa8a/Kz5CecbgLA2JE6Ox/EAojA0YZi1gDSVZid8DwxO219vk1jv5W3QLATdoV8ECjgcReyEp
8z8N1IcMLFq7lNmb2sM78qj8CzF2hGK7gxghMaPfZScGMFD/eqfs11Fs+6/chk/+a+h072l+haWz
0MqJNh9k01pR3nz2SWxo8oHtxU4Pu9e4eKsPTbGksCzvoVO+Mqa940xYa7vZoVB/sZgIX8s7IvOd
v00PKG+eTBQ7u9yFzVERQkkjOW1K3N56HTkSQb3AFhcS6CcQybp69etnz59DtVtKrVZFsgRKK6lX
5LJ2bC08eLsZIZfIlLg/6hXwMIJhef+k8EHqtVStfGhm41MgbkxEp+LB5BZhcvDDCf1U5y8ZePCS
6fzIC1ghO7hgd6aiYgJQb1dNiJrpXOTn5DFMSP5ekdcLSlSQ80UpY/qYwYFwcCeUF6fRf2ORzSp5
LaM/6vmBrIikdbbjms5g11dh/NNoyl9+/1Bpu9a/+qz1RYkdwge8Y+0gXVij0w+yaB+km2EedcBw
jfeETUH/SMOrb71L06nCQi+i/kvklVKRHK09K9nZKvF+Eh5iHVJkuWNxaFe4J4RoO+//i2/izaNH
UVpSqxrvcf1cUPubbl/cyuI2ASYRN61A3ICbEL5AUDL3e76zZl8o+6ueX5DBzxkxWsigqcvVuqvf
s/4t17JNJUAxovb2OiAirMlBHnnxa4stfSIjRou3ISureEtybiLstca7qizjFZQMhXe2DipxEBYT
NXqVHCaSwGVSGrLhPQcPHryzz2KCg72JJocY3VZzJh5fYXqdQUxaoyyCN0Uv7NrqrrWEEIRfDtMG
mY07y0EiXVbelTwTg1PfMy4D4Dww1BL2DfK1MzcCdRwROmC6YzeueKy7lywXV/UGnkggbLDsQfRc
ZEj4ujdujPn8wiDvc+uZPeN+GuiYOq3QCRfmVxmZq0C9Rl5MMDqR3gjdEPSBR2b7ZesFis+J3RGB
Kx4mOVBrA97/Rb1xluX6rmxHEOdf7cl/Hg6Y0ew02HUjmayeufP9ei9aF0F78sjXRmNgXv8VahwC
+v6sWfiPJE4JQvijEufHZ/69Q0AtTKWPHJ5KHxKTQonxiyyMwEVsaXjMFDb64py9+GuFo5sy9RAK
XlWBCcLk/tcKR4PzivLYkCl1/iJ8hOi0f65wKJigQKnATrDK/m4HoIZlzmHCbMpgmO83vGsEgk3Z
ACANjdpgmbT+ey7XdJva0UpB03dydCVUFwgQjac3GXupKwCbke85HJTIpyHPhzO6ge+eCnrRaOqh
y+rT3M0LmQ7w25efYin/SDrpKUiqbWQMTt8HWCi7kG64ey66cZ/Xw3kym4diig65jBXLE891NX0O
Gf18bk57cWLUHubi56S0rLNNMkiCYyf125rSP/bLh7Yl+ckSIZD0KmvikoiQapDdipD5rDOdcRgh
KAt2EOhbbYKY3yS9C0aaCQoEeiIdTXLSY5ilCjvgFh5TjsQqH4NdEuPTaeunPLxmMYfzYCIP1TxC
KUvBEDcFpKKOViRK2hQudK3SpfSPJkm5gEzqD8svXqvSW4NxeBQYlkbI8RRP3/bDqZOGlVprXELo
+x4GhToLnabg8BlNFAgQDa3aABpRPXiIV2WMNBoPeDLytUQiEtSOWfGQj496siPbDt0VrypzuFhl
h3Ia/lKcObr3qibvpobXBh1cJFHrpDViNUrQ+mUkYdEf+4NPSsrEDKgUHyPiaMz+wagfu145kpxj
p94hxcbXC8aGJfA64+MKSCmqnp2wBR1UEb883dVSMcmbsgo3LIOt1YcrqTBKIjw5seKLMGTY3/Ps
4PckbKncEtGoRhSI1i4CHWVImKHiz2nq3FBWlh42PrOySJiSvA+voSc121PvmzEEDNY7tZ4+xgRa
eFXj+GGoUS9P0V6OcmgY/WOVzq8Z8uXNIbXsSdeylWBSBf1LnG2zCvW/ttj/R8r0I+m+/ljF9EPC
+o/jTeSA43hTcLLKssxR9Y/zjfXmHCMFdIhcyd+eb3y0jseWAwzzkcyh+Ov5Bl3OJIwW1xG+eCxO
f2HHSaf4z+cbtiaSZgBgg5Gcv72fRyBe7SktIGDOt2EVCyShOErqu3U26zSZOwz4bRVb8ZfmK69z
UMboTDXN6fAeiG7U4YRNCH5G6o94WuDfI5VTzL4Lk88ihNxevcOP0JcTQKWJdoO3MQIofHDjzjN2
sb6S853AyDLW1MVYPvZAkb2FTiNVrMdi78WOP7JadGgSPM8JjaVguC1BUpLhorgNAK4/ok0RoJmi
g0dGKV8yOIs6xV3mpvUKRF7K0avbRXrI5Ibm4UXQDoSWq2hz2Ecxb6lXZbxJ60dVveXFTvBOQr1W
0epSPTEvdxFISLfiJQqdqCaNG47qSlNtMEodI/j2aOjbWD9r7TnWjkStFeVW15ZFiDjnGlQ3L36q
OnyoASdigrrlymbPILFFOugBJRdhbo4PL0Be0jnx4+WjUwjI+Z2g3lrWLO3XpW0qOBq9MdYQjd3a
mWVBjwrVNpctTaEK+m8lgCqYMcFLBbpxtaLjhqe5LcZjVW0Esk3QdY6sejel4gJYJgKwpf+iiYlu
+SPlmZ66wzNJLyUTbenTQLJEbCzYwLdevCzD+IHFMVZII1iWryqiM/jBJ4+tXPwlaYdBsn1nWjP4
6jf4mWd1muh0+DZVvI2TXQtnX34R+E4Tq3NK6tCuvJTCk9mTZYkdxIF5XoXL5oGTEzzDrPHgKCzd
ND5awm4mfSo7fMyoq2a+d7i06Pk6tyx2k7UBvAmdq4SfkiC0heJr69CRUqQn0Ikd7tqeF220EfR1
nR9TyfUnp6ChWfVo/e9KuKKND+ATe7irkbek4UfsZsmzJN0FAyQ4sh5rKaZQSrYK2+fmrHY3iNfp
l6K4/ArMZ2YXeLcX6kLfs3mz7sZd3vgbl5dgJbPwGuQzYG11urJukuo3tnl8XAOeyaznfXfcIHJd
hUh52aVsEQhY98kFkrfXnGSnIUbipceqEilyzmuN/Z24YcWXD0fFOIrJy3RkqbdonMn2HgB3Lbj9
V/q+eOmRAHx2C+WgHHDIVrp5MA9qCpXLUdj6oyqQFpiH4H2NRHrhz93oSyIU8dOk+2K4+g0hpLYO
9xdtkL4Wpjf/i4VYJt0SNLf5qlE2mqP09+IxTmXH3HhAJY5fUnxg4enKN8YgPi9MtpDlsrMRuvlM
+CVMqXfFtQ6SdEGUZ7PWWpQrkh/K9kmz3/bz996NZB3py+Q73PsbJd0hkwowa3NNq72/j3HRChct
e9RZgfGnKCQbl4fWPJHhU4Z7by2fGn7Ek7cWT1y4okB/sJquarXFJ1J3O69e6vtkJ4G4xM515FCw
/c1VOARrAGL3h/v56oJXte5oCp9YbrQ9KHEbio2n2hXxEKIzEtjo73JrTd4KEMbdfSBNLUILdW03
RnkuOxoLYO/qXnqUwfC01loJ1tldiNyeagi3pG2ujuOG6dVwV/foIxZGyAHEL96xDhF6KtfyD7lG
DlDyOs0n54RouVwQ6m4HdIcrc8EJ67Y7A5nnE1q3g7Dpd+OuuAevUbyovsR1vFJ3IszI4c58+BWi
yZ0deV0swcwVbxqjgX6XMSbAwiSw+5SVt1Rdh8VSnccJjBWS/Nq+B47wIj9ZS+GFFI6iX5NFJAIl
c9PTuBPDVcuYInwIT+xX0Bioi/59lm/J2KLsFJ0GnfUMXLf5Jz0/YTwI8Mp6LVwAey2Da77RJJdp
n/lRwbtEG077KDV7zc7eankRDLEzBsvqsWf67hB1lAHTz1zzY/o2JIbWLll3i+wNsCgfoPAmyMnS
S4gQjtf5pp8/sct3Wc3mC+c/EVZ8SQOXBMPFdmvE8oJGOsugEV2bZCtILkWpuELHNlIUmu+BsSuC
A5B1VTz74VvBqZW8hsXJavbATHua2K3W36GVtjUE1KUOZ5+Bz2Iy52VXcPXPTDCWVOjLftk5LX35
immAzYU5Zm+K5OYbCUXw3uBoT5fhTV/jK/mu93wuNSfbLiOwvQSugm245qnjqOcI35Q7JA/lzjin
7xHiVe9K5Ld3JS8pfRf2wr4mvNTw1ujwVnKZbZEcgdtfWUp2afLiFFjcOHW+la99WyIJ6T7l2Vlh
3CJn+tK+B0dP4w92i13iL0V23wLWlPLdWpIByyJ3kqKldiYIcTOu663uKMDssbmz/o6O7Tqzl8bS
cl9qAlJJM2ZytQkfVcSdLYu31b9E1WhSX/1fqsbq8y39w554/txftmaiYdFOgT/RlB9hfz8Vjejb
QLMYdLY/MMM/N8XAO8FBEl08L81Qv/1cNBomf0XDDPJFl7W/UjRKfySMY8PAwF9UVF3WjdlL9dPe
LDT0rlb60SAlW9512amomNKGBgcsiIUGo9e80ocai0oXZKPvLyJ2WT2v7UbCl5dgfwqogORpPwU7
CasnSiegvCOr9OGS+SIDu1RrofaSvwUbV7DsUH1JleRisAt7F0MiRxFplVbqjNGpl5F6oM02UzSe
Gzl9MGfnlHmX6/LkwV9b9CaaLZN51yafEgi2fqTupqQqHmu/PueIxRvW7xBbLnnWYlgVHrNkJGcU
68vYvOglsyN93CkkfvRSheI3X8lzkEUwrtQRr27P0TIij5mktloWXSMupPpT9HsEWl/N+DoYFRVV
Voy85zhCwrp1tPRLYPqb+nClLINTnnoo6ZRuYWXGTVB8laeVN4JAl2oKiNyaAG5viCCSCjlC2ZEM
swjJLglYK6wZ7R+DFY3tuL2BVWIoW4N/BIpe9IhXBCKKSSDOnzTjKUWUgrHpkmv6qZA37F94fWSo
io0eFLJImmm1jCHI+Fao7QbFO/hzEh/RVd9+MURrI4DwYiLocARdWTcECkoxv0QJAEU/xi4BU+xG
yn0oTgZUTUILlOFo5ZqIJY0xYRGtJTV+VUoMBp7GF7JIMqVmjAeVIhEoStFGzxrVWeP1u04PHBOb
tYlGzfpuI+krx+6FIcFLv/zR52QWj2MjfAYEnPiMy396JP8AoKrznPyOqsBECZIRzx/tGqyj397d
lhQ1zFz5nnIB3nLUUymGC138aMjKiUedcj1atxmyraZNMF2zNB5VGJpGwTw+NHEIDtcCSSX06pVp
PKRy8RSSPhOkIck1/UFujb0m6OG+yT/yQbOTGtVxqTea2wvfSk+hxYOPvq3dpKUBSdW8iXVHI+Jh
pCjyVVv7H6GRHaqmq9fVREBEIjClFFSESdm9VB8Da9hFoXTS2A8lFpVyLN5TvbILxuvEo2gl1aic
b2Rq9CoiwusrncB09pEV2mkjmldYZGhZp8N/13EOqBfw+FiFftD8u/uVz5zI+n/9z9/88W//s/73
H/8N3nfGS/7mP2CpgZq8tF/VeP2q26T5pTeeP/L/9S//E1h5GwuAlW+faZgtiWOowo9mPqB/fIXN
5//+H/iP5iNYg4IMlJIgKOlPJwaHPPnKkrfsd2C+P/y//OMtAEoL+ytKh9+PRmEn4JYVFf5WncXJ
v74FUEiwi6Wd14irB8zx01tAAlkCc4EABQvbkghR65fL85+PBVeW6/7H3OQfsIbfPScGaBReAzJ7
ZhlU52+fk05RjNQriIvBuTtXGh2Spp4E9bGl/CdOCtiRbDpTMsHmQLpTfnVzy9bOu1fptcpuLUE7
USBthXKmgqNjDU3MIqbcBLuhTB4kJf3oTLeuMDVUOfJUWc2XYpZdemN2cgc1yPj2JLZkg3L2yBbg
q8S8tvOEdbBsL+1pF4pmJYdzHYc7XNF3lgLkZ5rfRXp9sPLIloeb3jVohqWXWkEc2Xs7KwpWjSbB
K+9Cu1bCHjFfsc+aTTEdUjMFyoWCo6bYzcTIMf3iUgS+27Uo7fKcfkVga6jrsUAaSvrW8zVr85vx
EEYLta5JiiZpUs/YbShVeovVb4uyOGk9J2oKaask9SIScXWoBHAmxjvRAHveqh9KodtSoyZ2XOVH
Vfe2rZ8tZE+5gG/7iH2snYOyLTuqfkL+pl0uRa0dwO1l+gc5sGK/HrRlbRu5fhiIztGE4R5NnvaQ
kq09Cd1rKEnZUkxqZTVmSUBbpW2iHmCXlZIxylou3Ap6gzwdK4lVmgBKOTtEvbzL8sAAcVDvwvzR
RVESnDt7aC3tsQAvuOia/hD38jEH2VKHIIWTUH6V/Nvk04HmOs7WCttzMBRLJeLdpPHK6pU3ZC0q
KVjTS4gtfBEjwvFyV82JfuoGmj65AXGURfq2ETnUFMOZJhH7DEOkfizPRju+12AQQs4belfmw7ke
cMml4qLyUy6GRjGPCjh/hfTWJq7vjQCYuMh2mHi9IXeG0YObHakviSgc6mhaKQU6tImRbSl9xD39
M1PvYSFJXY+euS9vQ1n1dtkVT51WfxhWG7tpwoeX1AuD1h58Y3jpNWkdh9KlEbizyF747zpZf3OG
/n9yaP4SZKNYf3pYLr6+5gFr9fN5+5tP/cdw1TK4CwDKQA5QmIr+WiebM9EdeRkPCV/s5xNS/huQ
AUylLHM4wLT52P51uDqHZ3NyUtbO4Ka/ZCDBcfrPlYQKbhgOO8cjzBneHz/XyaNeqb7XAIsp+kEi
sS7bZqweB7/bGyjpw4FetMhS7OHJvkuD96HXbgX51aFZb/sOCSWg7aM+YKiaeGE30Wdp1XfO/hV1
4D0NmPzlQwAzDfO0l6BzN0nzpq6cI6OntVpEzqBycun+q0bg1CSGuz5vj5yD60p9tRqiy2ImiOzs
m6I5tE1zU3GgRdYdosxBxmnWy9DPw/ixbEOnRfo+TiXiFbCnhKKeEvxUtVyvtC5+61X/PU6RhWv6
WY+t+2gFJ1+tLhELKApvthjJuLcMFK69pryyQloSO+KqKP4lIzgISvWQN93ZUvt9SfvuofHABkrO
BOF9iVhsg2h6iv30oxKnJ8lnn5Sawsooy1PhKwy42KloQvydFt2ZGTeWTqs7lBuSzzpMfsx7oUOd
80YdiC2eXrV0PISp+dQxUBs74ZnNB2LjRsYJngPA0Xz+OLcYFg3zGVdTHdeR8h2bXAGDicG/xKNr
0u791z2uw5P7+ZU0b3/47M6f+/dn1/gb9QuUKHAbP1YcM2X474sR/W+aJUOJsnhRkDVDtfJrdaP8
TeVZmiVx7EeQj/707Cp/gy01x+yS5fl31ejvqpk/q25YxPzu2UUgh7SNfllkKc1hQYn187PbZGpV
FgEDmiHsfBQN5ZesMRgvq63RBKew92VkYiThkXNlrYZMNQ7ENq8kMCK4lLWbkT1540GOW9ORrWRZ
BeK9bU0Ex5ZdpfeRdCuPqAUT+WY6EYXZ9Mu25B3WWsXgJDoh3nkuLykAUYMTFVm0DMrHjDUwY9hR
WmfiS609KDCCoy+Bakfj3vStgLk9qSqwQrOdVu4U/CXsT6L4Ic8GezA+U4ySvKFsoHHE/WorUTka
/TnOxf0w7ecyRg1mzBHj3LJ0NDI7y/Y9DLIKV7bFSVXdwKURKk6um8TysuFZrgmf1vE65A1JhEm3
EViU+0TZpYTimLO32V8wXhtDt0R6mm4VL9+oVY8fC4MXqxkJV4aIgKRia4QxqUAPPqnpNgnWYhrZ
nWkdYuL9EN7rTPQqCF1teswUZSsN3S6YLr08LCvsr037oiJn9YihSUKWV9Je7+fGDMp6sSlb2S2g
tgaWei+HahViJ42btVAfCbWRJjLEB4zI61R6kFC11wetTy5qd8oqMj84M0ox3yg6/XS61qbJIVnj
SVGatSLfRA2HTj0uUgHxj/8o9QeleS6LqzquLG+XNwEmjfLQiftitn8bXYPBYLiaQcyAF5Aep2fz
RWa71AA9AiiPpV5cdtbJyshG75YmIhj01AsuFx6aBHlVvhvJJasCBTWwtA4tgCWz8NbCg4ZeB0HW
SkiNQ5KRb2A5Autqua/WPWaWCYsWHmTRl/EIhJ9a+0YtfxFGMKNmjWCBeW3VwuNq4VA25jaMvvvc
v/IN43hEzKwvxOA6qrlD4HrCZDLQ4kVnvKQh0aDWt2e8qr1PQAjcmulJA8tVybqdwE3RAwCDJEjA
1shDO5S3vnHJlGSv464NtM+c/X7jbbsyH+zeaOpVGgVYn611SdotntCF0cHuigTjEMjy2TcAMkU5
yq5uNI6DYlKZRQJUgQSWQt+Tr+YvBp5RSac4Z7AhM6gtRYXFFSg31pZanKya9k2b+rUUXLvqvagd
fcBjZIPjPgX+tRFvJGuxtBT2VX32tGDnVe+e/Gm18K4H7i6TwNTu3vvS3ZCbbQ6nIPDeJ0N4G7x0
J2ohGJzDoJzwka4SzbITWX5IBwBZdUlINBSYQNnq6cDdkjtIwh2dNodfIGxTOX5MU+xbnspUId+0
mI2GqD8Fnr8SAE84gP+xyFTjIdCeJY8DSYnQ5iUeM69Ura+Jrz5WQcmX7HMZtaEBRr9+SDOZelrA
e44b368dWQnC5RSaL8lAHhZVPBIsxoT4hJAudElZLWj1xs3IWNKGvG2CUw89thTV3EZVEalRU/GJ
Dcf2KG6TIV5WBrJb1bMNUmE08bVThpMR1qtCYz3XzGFPRI3Q8MhBu/QF8jikV0U+edMzMiAnA5Hq
59qBTN9GTRH4kuxFk2JArOuKRzTwcMXVdVZLO1P5aIKSRL3okFj5UVBw9GBu6wv/1LUNIZbcvt1e
RFVq+u+VZK74FQnlUaY5rNgHJDIysrWQD0u9zqD26EelcdIWZb63Cwv2RoXIiMwEZycL/VZRG30p
E4yKIaXKgz3TQgs03bifxuwiDqzPjDhblY1CDgKWU7fWciaVlnxR0uhgiMGpy9Qv1aQ9iIPwPOgt
F7UQ2LURwxkqQX5o45IcXOsSqcOaq882Nf4qyLlYTKm5luMS4z0tDRDPJgYYBEhkzrwq6IZoQjZV
m64sJoj8CpNX3d8GQ0hPuw/LB5GSyJMIhsEhowzWx2i1jybXtY7Yx6h0ZfWIkqSI12MlYL6NPmui
xQSme0Qjpus4Ki/xUO6m8q0zHzXTPw4eMyq+LsEvTF+BryP5rGuBJWvWuFVHs138H/LOY0d2K93S
r9LocVOgN4M7CZrwNl2cnBBp6b3n0/dHCboyVSVAwB10Q4MqpfKcTGVGkNx7r3+tb8FuWh4uRX7W
+5HIDdMMzCQrmQakGpsUqhaEgdb4KkUO32iwgkmOiQi+XdM0PMTyRVwUMRWeDpewbY2Kpy652r0y
lqvMMihKjOhIq4gnFGs5+4qTnGJHv7Vphb32hUXwgElYG0fMMTlaz1rNKlZ6eRAwHAcYNMZVuvo/
qqFErB8kjqdgPmiRtg6y2PtHbOE0Tir/eQsHHir+tzXsJAZ+3b5pQD7JEVAaxgWKG+W/d2/aTwYT
COI0tJPqOucvtmi/2vZgfGrEFdhRYYRhDvEHbYo8AzViHOQ4KjG9+Dva1DI5+YM0JUky9FEK2NkS
cp7Tl4PZ7wYUftfyJ33GUR4TsaxaSDxWdOiYVyniIRNKiFUNoJmRliuNTGGZqgxHm+CzIY7gw/Ic
8xofC846veH6Lkr/OAQl1vq1pY1OLPhbq2m3EouQ4UOCjzZ6+1Uk6abM3tTGy/tPkBQwVxCa5oFH
USi0FExZy22qazQCDrdAGJ67MVjnQbXnJid6amBLxt9FZGKA4jI1tOuKqBezQCFWKoEi5fLX3+IO
kIov0+LHXHcvido5kEHnGMaaE2bvxDxmh8jaTVP1IsbZDwocvEYG3ViVxatW9Xf6mszh0/Rb3Prp
egLRYxW+QCIbJ1kkYPtTSPljMa+VTzEOwZhFAg3P8Th/V13ywfvXeUqQ/SMgGPpf30OPX3X+1c1f
/7aF4eev/VXCIGwM/FDiKtQtdgcckH45Bik/6Sp6ncjkxCBho5jcLb/dSMx7ZFiBmkHVHm0sv0kY
0k8yX8I6raDM8id/C5aLQPCnOwlMr4nJbPkfIgqi8R/vpJjpVBrWGUnVIGSGoH4HiAAizvSWufiA
a1UcyEMj+3L2ACyNpdWYQnLGKdxXVScANEHSNzCA0cKWtQ8D8wtMGiqjJ034NquUVCnCrRaPX4Vs
XkwBs5kU7htGXrOkumHaOVN8zISMAxGE2VgtYSW+tPXrLLZ2aCXrUiReUeN6HUKKTSrRyyfjMzaY
Y7WUruNt85QJUiv4WAmbuawJh8nsLoIieTSUkeTI3VgCYZj2uyqG2QohYcza56LyKsmxWgxHjGgm
VeZ8JVfM2miS7zaiRt+R9kCvSuExK7yNScxTgPKEUOSJk7NJ6b6VqHtVNeKlaU3uRiY2Qc3gLeCF
TEnSpwoEphblIsmXTs4aYjzuVbWHjodXh9Me8/w9rt8vI0A1pVd9THG8WrUtB6Ir0okUTYAQY86l
4LB8wIpNHnqG9K43LzMnpmg8avPOUvWNPMV2RHWrYJ6aDrsSPRYACQo+lPnQIPejqWdZ2OcqBvn6
dcrunf4uqy919WQBF1qSBdOaNMEDDWpuyq5xRARm0klqmv6cqj0spVZWDzlVkzfTaD0b/a7jFSJ3
ru2LCrkU9NFITozlekm35Cer1o+D1MREmIJppYY4mTg0tl2gOqVqej77qDIKQBi81QXhFyWyVXU6
Shaqbb4h4U4h7VaOeBnD/AhyK+uzLza6dp4pTq16PD3hOA6uZXbuRPopxcVbNeLrLMA7tMrVYHUb
E7JPzruqpa5uhWsr3RYY7NKG3W77ZoKkNYe7MjG5lAbVmbJ+I9W4zypFcVsB7kI1uEJCeIwIz6nO
IXRS5qo9JvWPICDCbXzRVYTve2AjwhqAYBwBICp8BgBI/XHxZZXRTTBlItb0S5OK8sPXZiY0tw4G
Mu8z5UHbqqZOrH0dzA+l5b/kf4x9stKTjKDXs27eqlz0DCL8ZnqfZt2OsZcz2Fi3NLfXOdWs1Ncq
4H4JbY2S/i0yRTfL5IR7BaLpKepkJ4mpHNItOkjK2ROMbhOo5VsxnJPhsRPlwjEwfooKgINm2uQ+
GIaGS4qzJ0kZE42iMlQQY2A4OFcEw3ae+AdoBx9KcG0K/JXUTRsTEhq8CuOs9bCwpXMdTjAaZwc8
AIsavOz2qIk/rLDdR4pP7mta5+oxU/LnvK128mCuogwmORjRTRTj+EQRlQCN5Qk1FUm6NxT9Cf2E
OGAvHpcX2aL0RalLR0JfSfvqFqTKOuHxuMqG+D7orU8iz7grmHvSPNjVRXykihFNwxyVtQ4COtc4
tg3iWuiNyelqE0vYMmYi1vyYo1smvvpkZq9sTVcdWA+zqq95NhxKqT/BeT35VewOTY4xkaNJ8eCz
dVcDzR39ZZYq8ioq6UxADZScXljnMqf5sjGDq9krvOPGIU71Q9yl6zq7RDKPkwnTAX0qDyMvlJDj
Xk8UdsNDL6dOXpWBF+rTszR2gQv1n+dKpO6mdl5H+fjdaFQM1zDz/Ong6wak2Yye5WvWF/SxYCQF
cHep+5e03Rpw8NRCIufE0Ekd9HU24EhVxHPahECFhFs8mYeWMip8Cut0wl8QTk8m1AYp27GeLSAU
i7DNzP5gECxIAlJteZNsbOI6f5dLTI6NYP8T9tr6kjr/z3vt1Vf/VQ//Yb/989f+uk8gDYNbnESM
aKCK/j4no1FQwTpNlJ0csLZshn/dJ8g/aTi7mWQgl/4MSf5tnyD/pFLdpYuqJP9iCvo7G+6f5yl/
2HH/rNUuUX5EWYUf8E877qhJ8yTWAbb4qJ2D4UzTKgwNzyT+JUj5I42AkIrW/sDxbUtmc1r7qWNE
ott12aFVCWqBCW/B/BJ/aw8W+FeYLwQ2F5GwdKryMJ0YxhlYew+ysZdZd5prJ7jJ7MpMZCOX1bPm
jFxsyJa10ilMDtrkTc2q/1RoS7130RK1ZYc70vjdbkw0smRDZyUkrIk8nL6F2TwUp6i9qcUl79ej
A0QmVe2OOExF/AQ+rSsQTTa3HYiNVTp53DmatR5pUn/DLehpDTsQW5nk8yRs856B9i6ASTTKC/1G
4amFNNT2n/6wYw3tWfJ2PSW7F4kELeuH+Th1a5iEA+2wl9EtV2/SDccqp9nL1O/JJKp3osXxA+m+
5CmkJyh+mBXH2IiEVxU4QzaaKw7w0fd8flECKnvpFr9zBgnAOUnNV6jt5NYWcWTW+yF6DupXHZZA
z37uo/3ut/rZOoHha4xDuxdUupxuCZZuKnFXMKOSfgMl2N8givjEBTeG6x+iNUVYHGlE0ix2F7NE
2R/y6kv+lBwgi+IPUIQLM0fCFuv42zJdBeRhK5uQXlEcWFB757jVf2wPo93WDzJ4IDTOGAeZZ27l
cde+CCdy0FxExXqk42l4Tt6+kNDafFsuYEi7FlfWCUsyIyjpZoCHYm2KBVQiVOcfVMe/0O07ICsK
8SNFUjQsHWOiA69RRLLRgYqjehrsI+OpZZt1bPP9gPpwk3yXb1MotqRB117BtqGT4dl/SLZNvc0N
BzRzVz7GO+2YdDixnOCAU7kEIU3J4Ik9l5na+T6c3kVkeGZx2VO7Onrb6BgVEKT8clW/APXKvdwJ
XO2mb1/0szade4yqok1LlDAeiGr2drufecnNbxG6Tf8i7WW4w8128OO9OVtcO48+8KW7cGpbPNQS
YLqEJW+vKj2X53Bo2rWvhnhOt1RmsjC40jWTSbV/C88Ks8d8I00O6dTuShGA4SaQoHmh1A92hMax
GV58igB/BFtzpdHYkN5zyJPKWvwwScP/yIrGkUq3fReA34xu33m3Yi7J22+Xcy03uH7vufuhEBXD
tYY+u9XD0gH4U6cMD59yBLfcI052ZRMbQs3SWTgSoDsZL6WWz64ahQ9jFH35yKJdGdqtfsDZB0EP
Z4klgZK7MS9cCZeUM/lNeFRPzR4Oq8O4boXr2f4WnMDTtjgBrE/rs0ea/gF/z7/LG3KvA2/2Cv/u
wiVSLhxGGEBC6+s8ytqc7IEn1epkbIt9+MTFL1E4gax5sS5l51CMQJT1ocBMTZADypf5wNF91cPp
vcAdULhEuGICYNZG8djfCxS/V398b8SnubsCsgzYSRUYtIFl0ZEorELJM8Z7QOsGaK+T9RivmagG
tl4+gD2ijTUIvZTqBHZk772wDtd0ss7KqWJL9h4idUZrQ0Qnt7VP9WbSwFW5OIfPGggRchzbtDmb
zaUyfsQz94aeryacX3sVsFx8rTYUQFIOpcSEAb40cd9r9vCNv0Lsnj9N0VU+4+wWUenmR90an7X0
jfua34bE/pvwPT3Kjlv9SFUk5H062LDVT4Fk07f3km/DxxoV0g5O4aPsctOO0Ee3yh0fDPwmnDqk
aZzGcNT1ZHNwKdLjoGzKfqNcCnXLNln7ETwInzpTWLKVRWM379ZF6beVG341++p9pAjNYWO7NrbQ
5+MnM1g172n/Q+k3RlvvZZK8/p4yi7o40H1byE/NO93bDqjFbeSVNsUg1icePuAuYI0hmQsPnTeu
lzjwhEDJGhMSI4f/KZb0V7hlDtkkFek0h++e0bAVonKuUrsDBWy8/hO2MwgSf7WdeYjyVjjCy4++
0ib4WkJy/3YOvHyXXzY2GvsQxAXMdLIuE/hdjCG/CCDaTyTmlk/g8QAFxK7it40NSqJIEy0EcNK+
fwwASz+RpsOWBhiF+fDftDqbfx4D4/GjLQgKKHwTXKHan0xuGhK5Tj0skQbkjVkz7sbcPDVKQARK
B4afUqngJEbxVA8q6kfCBU5nM0YKD7r/KtTB2nXVziRAN7AoSFpjqyGAMEYcc009UPxqaOxaenfS
ZKcf4k1czM/K9JIr51Bu1vmcxHapzQeh747WSMujoD5PgvlDoUFdH87t8LzM/mrdgApAowm9faqq
XiSZtEby0Ie1XVmMEVmka+OpMejeWmaVIhbccd5l7XkmrREwf+3jj8xKj5UpvhZNvYrV+SzDo5bb
kxCOQDpZEUP5zeh2tUQKtmPRwt/aE+dgUVdB/w4GE+oWQoGBo9eXSqgn8l62cM+S7GmAWaM/vhec
dMsUY7TMTdocMga3WdZVjpSyRYqt8lKPimtlcNPN6ZYsqWRKIzfpyNh4sDzsJfkwMVazHmT4cF3K
bLTyny2/zp9hGHNGnzvY3vktVIqCF5otgjk5wZT+mFLEWZ2AGLeyJr8WqnGLG3h8cQ7iN5p8N/GP
KRymFjba0PFUnm2K+1jVVf8Y6V+lDlOFEgyaBzjwQlRiY6No0GZI3/TglnJsd8Zc9oA3sq1o8aTI
zGOj57I36vU6sYBiDotzLmjp8hGZhmaD1yA9xMlzVJsnbZSeRTB3XVTxUyxtFYgeQXQOm/YWiQNy
R30Ia1gq/VkaTUeafM6psfAUxcKrMbJAmqJtiUBmljpCa+tL8SajvQE2IPhCfedbwUOYv0XCVWdC
JDLME8qLyXktZyqTtMdQIYY5DrQQt/c+iLdlrDr/hMccj6S/esyt0jf8wN2/zXH8/KW/PtsUhQAH
eqwi4jjjWPTbs03mM4i7WFZ47pHX+O3ZJvPco0IXKILBZ3+zpsmaypONM57F9/t7uq4mLyb2P5bY
ayCiqEMAliBDUv6TvcWXm9SHYWauSInOp9D4AMBDqINjEmqWF15ksHr5esrXdTGdJA/P2VuoUpB7
CIl5WG5mHwdSTKYG5nKtJx2NMK7mSNse20MZpkuPyhoXAuNGNGA59nyVRZUjna8YsHLgLrlkxlbM
6YvvlkWYE5FPPJ+FmEbWfAvgx/rIXqRLtcFwoH2yWclqHAHdNsQCghpjFxv5CrwbTXJdbEwOiaJX
wKIUIcggqIYn9GXP2gj7mGEgK794ayly+dHRkg1fBBvMQuOftTW4XttwlMeYYaiw6XbK2dpIW7Zg
bDurDbuvgQPtl85v3NvcGR0KF9NnoIbdVryxbRIYquO582UkPlDtmcpIUnqwNsNu0HZZcMRRDwK5
tc7FmEjHEguZo5dElydJ3AgBGyK6y7bJUb+A0jgaEf1y1brVdxQWdJblKMBggjg/daP5lXHCnHU4
zOyC4zckN8069e1Nad5nzhVtMa1QknXqZjJ/J10H9i96/jZLS+Nt/l52lxH/zooTX8IZYAHSbAMf
HZe/lbyKIeiDN/9MlUBNKq9/ophg8mL3TbIR+VYv/sawXWKItB/MwsFXLgrU4Wib+i/tbsQ167WE
SGWgj6/GEVzohgql00gNkque+4Uhw8davBmpSKoBydPI4Jhnba1vL+0KpA6oGRspCz4p0+Tk0O7I
IsevqpJshw8dcl0fEjE8WOZptNUzjvGm3kA3CIvT8MH5bcbM8HqItszy24wZNADr0wRA2sXgcpwI
4/H5dZ+emOoLFApppwv+oLv6Qca9/xau2T2PtoBwtSPh1cbJv7Xuqa5XxqvxBNOvnTakWGFUGxuy
wOsyflCAC/usSTeRgZlnlNM2s7aahsSxJrdTz258A6G5KoUX8DNZ6GhrnzNp4sEqc812N9sWB0ni
1E+GbeQfkGOXMrPoOqXocINx4T2WIxj9NDDT+6Qf9MiRw1do1INwzJKnxc94wXPMCV9v3HiROjUP
yL/QPEtvwxbc1VtjbU3hbaBIurC29arh3H2rHocDME5+wGZjZQ/56iDtzOF5to0fHT4l8r9YRFaj
wD632qs39WZFa5H29W261j7lm3pywhExdYsTabnJ54fkXRqrI3VRBQjrWX9voD8BO7NIdiEnko9Z
GYEDmwx7DyCusxraTCg6OKCpTaS9AHI6OPhTmNETKzXO+WH+GEIbRQVpglTl1npQ19138uwfK5e/
zRcPNbVMQKRhUwMVxYvpLO6IN249aOnMmoCk50vHG31WDE7XytnnGwY+0BGno29XAeK77hGb2i20
ixACCBU/R1XfmRJmlBfz7Iu8NecrI9EXTn1z4mnwnavihbnFPnnktNIPPVYr0tOmR6x3y1zlYw4z
10Acx7Y1vCgUSZl25CwA0hi470p9j1+pOGroohvs3Bb6TfCA96F9sj61XFk3vaeBSH7UHv8Jq62q
oln+hUaaFl8UsHy+vf3bw8TPX/2rSor1YOkRxXmAzUDT//swof5ERa/KUozrdFFSRRa831RSVTFU
nAeiaf0LTUjhYML6bFoGq6/1t6apNAD/66orL+cVZrMm1nNtOW38zpegEtiVoCjqq6LJtiZ1h3Pt
FIQOSUjGN2uoVjojgfIxZcH1P3sSvvADLskL4//Mp5uamScQjEwUsTthy2MJPWfSlURNbNdetdQ3
KultlB6G9Nh06172sBYZB9osSV1SWaC19rJ3v3frFJgEeTpv4q5YcMULsfit4EQMCDvfjGcozXCM
i820Tu8yH6QO85YvU1ljfcDBHkd7qXZh7lA+qR+b3XxpNpxw9tk7xqFZx+v9DPk3hKfcXq4agAPi
wlnpNi/p0y9SRfVuxE4dOyZ85JIRmemx1i6t4tqW1tMhEF9A2jPKQuFYqJHqWkgtD5Rilu0Jlkor
8jCP1QCGjjiFNl7AOJhEg3iIxukKajdzu67/sfIR6ryBOLa0j+fbQIDERM9h+khJzkcS7wk04nLH
hrhvJXdOriiZRueFwycA/Oio949F4Y2b4IsioYraSoMW+EDYKEy098GjRbg7fYtGUCLxHoS2TN8C
LS6r4p7wGDv60ZpHRnUAnf9YvjDPe2SFmSHNeeceVgA4HnAY7SZtHvm4btDpQILghKqg7pGGOkOl
HrpkFUauFtGLYm4s/6nv16GCaQ1dmAairjoJdwlrvKGuQLJM6g8vh5GeeWkPaBKB3PGzB/0bci3i
dfnYSxd5tkXX/B64dMa3mv+UjAkYvx+dRzRHpQeVR7AhHKvIrvs1tYAd+uz21bDWARO2pFgfzd2Z
6R3hmWab3bTQFZWdmm6qdMdWEXle/Z5c/VufXXAhff048X3Y77BvC2Evn3Rxg8KTiqviZJoVLe9A
w6XhIH52b/66hN8n2nDHOQsaVNtQu3Tt4K2QHAt/0DjzAWLBtsj7ruLo3OjAzLNtjOfZsKtre6aD
iWzP0sRUbpv5ivd1ZstJAPbEzwCChPTUt/yjFWxtfzY2IysmcdKe/ERJH+2eCYVsN7fc92jZ8nwa
PVbZKcD6zAa3epaBlZ6WkoVn7Wz8mK5S7gH2Mo/hZXmj3gDKSXc2tslL8D2fw4N4TSZIWJBpNApm
HOXTtOjhRWr0puqrS+oVEwjYWuN+TA4V2qDeeLzyyAnyiZBmbn0H5lIQrxg5JabGZ4gIKHSuouZr
Bs+2jOgHx0SSnbqEc3g3pSMXxfDWq889BQlU3LCHbjxnzK7bQtmfg8VQsHqtnWiOKFWATjrvaYZE
G4YwsGJKXHO5RG727K+DDddId5+bdJdhi11GgxNkFcVjD6bRU0QmzsmDPS8rsW/IVyLFRcwobj4/
aR7ba90pN2Oxm1JsGMoBHblZVeGRWmBeJm6ddgO9kxuRGeQZCMUuf2SeTceuOdvFjfKBdLq1AIWD
HdB5CiVyx+teg8DTr0h1LOekqk5NYIfSbXEXe5myjw10i234oAY7/j6zENpkH/Q742UNVjtmg9Y/
AxmrvuvkqhbRIT2FjVfP5yr6mJSXRLMjCwLQUiiVtid6Ozq+QUK+FukYiRGl1MA+Enq5+YMnBFZj
W49IkVMTOM3219x5vBtYOFYaWHfJblP/qk1UovBQti1tN+abINgwSq79fdvp56l4CjMVSVq3P4Q+
PhvNJRM+/Cp10qBcVwW6wkYWyp+rk8kNLyZXHt8bMVqPRCWDc4DJdkEIuaEV7IS+PSSTuekG2Y20
GIu5+pFMe5WpUy4CGhuPPplkds2V3VoA2rXPFmUlSKHCMZcj/5fBkD9V4EG4QSFNPte0y2Q30XLI
IdoYIjYawrTgoS/vtcfev4mhl4R0nNrWZZZ3jXU2QJTKh7Zy4h/Ge0NTBZDFVH6QOMplJh7aW9d5
cwiVQxlxdb526FOpGu2ULDla4rAykxYaT36ZKAMRumvK/nHUD3RXCx8dKoUWrZP3EfN2wNzMAOIv
C/eGh6+wlW/a5/Ob9T21rt2E+PYYsSWV6HKaqljcaJV7K9OXnEtXkY7tG1Vrkj05gmkb6S7WfS+5
xMtRLkLtPfMprvGNXB9HiiCAU/WIZVsdz2Ai+CumE+lN5LHo185bVAtbvqEq4ea5JcFeezXW+OoF
zqYpwzlqp+rqUnX3tn6G1e0FjdMy4eC7pdWp1VmsC6B/WGQYFjIPbDa9vmLWdxgO6E/qYdC+FuuS
zP0QNVduvfaN75CWe6kcr0Q1bL5I8E+84YCwBGh+5ZrKqtDNsTXRO1TzGvTMl3qrq2wlPKY38+7f
CR26xrfUMmfAWAbG94VXIVDkNb8DTJBwDmzrMYrFo/SDwANYmn17E1mnKCfUJmMf8/D5J2xMIWn8
1cbUBeUhPC/B7v/A9Pj563/VgkgCQu3AFAu+Q/8ZeP+Lzg0BU8X5SnBPVghn4379/dZUXz5LyvvX
QOLvBCEVcZwot/aLWPS3QHA4CP51a6qiqBN7knALmEvj1u+3plWrl2adpCZ9czhiRx6QTVJsYoxw
4ICUYAwOVTW+6Okxp2KXmts1W81IeZTV0tPajlqjkQP8e9sqJx3ANdpvCd5BkBq0iZshfaZUlKRy
tAu1GnIXyROf7UezjWR4jCVzf8ahKS0/cuWqaK81GUFF2KSTtTxHUHeCz7pjVbWotqS4HqjPzK6y
Drns9ZyqmsQrcB0Z5uBqOmozXfZdXFzmJlnHIZsYPGqa9plUsBQD2A3zdAx8ivsMqsN1Db6ToG/Z
+y+xxBYWibkbAAxbiUxoShHupLEZdypXTTUZxBcXiofDOtzm2eSO1KdgETrjDbMLZqmIyXVrnloI
yMr8nmDIjfD4KcWuK49Sj+xuPtfVu85GUVOQR2QvQptiz6KL5MjoFgS6C/PLRz0jF2Uw3e8l1n46
ZwShP3SDRpZFNk6CQbW81lY87ocnnqluS3azIcMpZMU6MuT1QnbqqDMs4uHU58m+1euXiIwkYsLw
ZeABXVlLXDQjNxrIRkFZiTY7gAge4ap6JRnTTgk+RzKnEbv4Ks1PagGnJKrrHWsZmRks+2L1Q+kC
4dnS0WckgTBpPQUfTcbmx8c85AuwMlRZuvfhtSSLcm2KVN8b6my6Y9L7m/+pZ8sfKBL/P8El/jvs
LP7luI1K6bCL/oPLGHX5tyEbTh+ZxwijssVUvBw8fx2yISvLUCggTWhY8/mD347FHHktELs4/PET
W3+A7AL9YSy2SNjL0+dvVekus78/a9EqP4SCUR9/088Txt8/ekxpDKeoAPVG3Y7u0rEDqgQhyD/C
zCYyQ2cAwpJgrZpnwDQb7SZ+Cim7GPfHSwoXm5jkHVLDAQTCpXj43eP88ose/r/yLrsUzC2b//rf
i+r/+x9NJeJAecnSUWKpMmlUjNa//9G0osusri2shZaPPt2DaA+wCo6wshRad0IOfjkotMDoL01h
UWQQDy0iXyt7wxzimcH76X9Cu10besIufh0wOCsHTsPWVxE+j+jGSf8wl6fpGsEO/Gg/sBCI1+Hq
R1dZdGcsE7GL5Dz+CF4G7C6MAZHdfOrsphsT/+yFUFBnrqTqLplHmdE9mJK7ViU3ao7sRiOgxsdC
TEeALIhv3ZA4Q06KdRSG7cC/CGHlthkiOuxFjTig0f4y/PnPkBDpT+/t8gISAmGyq4MdMUFG/fEF
VJo+qIUGSXC4DlH4qKXFocRyI8q5k/EIeh9HFA5Z2qHwNWssFfq6e5PRKjPU19qtJceftup4HtKv
JnUcBW/NXRafgZ+RSmNY1l3Yh/fGSv3UMs/fjYdqZNj10Bn3jEakAl0JUnjT6rfZOvtH3sQ29UqZ
pB4s8QIYXJbxYMsZVcTgfLXa1nmpWoRVqSaw+p21u5RhQIeLfKHSZ2TC8yJchekLRXXL7tD67vvb
Uor6ioTToWETN7GSa/FMmd1L8zHGW+vaOZbGBtFWN/FRP8ph7BmX4UXfWEEPVe4+Al9Klx+lT11x
YWVGQHgfk1Zd5AthSzdqGT8b8YnvFXxol7++vpHG/vUCJ13AeJ3ADpHqhej9+wu8ncC+CTHvD0RO
jMGf07jQ9h+SNFnF9abI9y2wywovHy8jZo7MHVpjdaN12ctC8SB9xFuoeJ6wS2ilYq1n+4iI4viv
hnzAp092zb8yG6FNYyVR1EhL9vPkpo7AqWlV3WP9HvqRO4MVbdKN0O/E5+BU0MOenTOKKc38E6ct
Fa00SuSnEX82FV6fmqfbiYVxcBUQ70TeFxikb3pxHfqgJVcwY8lMu+wawnRtGKdYAfO+Iv0prmub
Pw9HFyWGUj1x3NYfUFEqRh14ttrXlLrIYR9UN/+p4UDiYGl+YifR8vfc9BsWpgJx+04RLEEAx3+q
bcIIvuySAIrpT9jNZ8DUsi2uwkO6SxXPqG3akEsvPGQun88c7uvBs+iSULzyjncLBphDieH4RDpP
OJXndht+oNpVd922fC+W9FWLYH61Bt2uJr4vxVfATkPwJB5VbhQAW9I1PPr+pXupB7AsmIloG+es
8TltOw9PweKOwvXEmW6bHmbvfaacHCAqt55OviJ7yoOjla2O4g4xsWI3c46RdbBe7TVEgxLmqtON
qy1cKFeEg4DUB/1UddLiCXiXOLo1YxhQ/BjSVgFYxaNl2S2HZo1HNrLcJIAIRtTfFD5cXXo+vMWZ
RIfeiRA7B3pjE7jJnqLEFW4jwh6r7IF4FVrg5nmB+K+0R7LxCCsYp7JH45jzeMSGGDkl+QPNbm8Q
GK/Wuty10yV1sS7re0C+Tn4s3Oa7x+YgEKU2n/j/0tyC83dGWd+R/tqOL0kxvlUxJZmbdO/vlFOB
KpOc5ntQnAw2g4VrnaFvqecmcklVJOpOCPftIdvrOMUfx+isJXbHzM2wsFu9TzsLWOa1VexawznK
Y/Skhc9T9BgHG03yciSCGARbtyda7eiwIpHOdC9Fb5kcPJyF7ijzZ/7QHHnbN/nR7E+6CRyIzNkq
Cp1SI5uGyZIN8ab4EMRdV23JlLCB7fNdJKwqZUUqsgidzhxpblGupGHy6db4txTJVRzXwZO8/HNn
9lulWpvYnugUbPHKE6/fV8NVS+8UTtc1e2Dstss8UvJtPfcgs5fzDcOm8q5CNMPyyhUhIviO/Dgk
URL7Aw7uSt7OaGU4Oml6nJILQPVW27blxrwYJ4PFLT83JzWlLIbWFqm4GzCGbeu9U9bdc/2RZFt6
mF0/vdGXw4tI2h4pStr68k7X9ziBlXpDWJ7NQEkTq7BmMV4VLvXddPGa/QYfy1HI4WB6CcIZVZzW
eimp0bwqc8sP8qZuzaYcEVsBBpIerc/ygwVa8hA5tn7EL+oR4YNg/FXuEURX/ik4wwG0J2kPxHgb
no2XwlZOhIjarX/EpP/UbOZgM2xMbMIsXP5N2+Lb4FZYaE4PBchYpto1pbFpPlEvoXLlarQaKWsM
9At2UFoZL+ED6wSwrIiazHKZ5JYMCjepB8HhOGl2NyIab2p918Un2SLRg4takgjKblXlBZrDjvgQ
apT8mH8jdBu8Wx3suDtPkr6ESXXRW+JGLPWcc1QvF2tnIPxLT29jUc2NH/TSSYsALmGDlWNn1HcB
vyJ2QhtYoz2nbmtLxzr9bKONyjlsafy1IQ8g3hHSoRWNJY5C9icOP77C8snjVttQPzOc0/xDm9e8
PbwSIwZhLT8YXwQnS+PU2tpXdKcAU7kHuT1RYMv6p9vjuGqIu/T2zH+LBG9gg5koeUbQeMDxsrAz
wcZYE64AcnGX6mtZdNDWvdwVArsSeXQuCRpaAVUQrc9puH2an2zCxgUP8+BeX9vswnzfXn4qz+Jh
MiKtb5WUq9R6je5PlvFiGFwyyZcfI8wCjSFiRMZmw/jOgU7Y2k/1d5+u8a6eZW3TX5WIEUzF/o7+
QoIcjAjJkm0ge9jJB44gO1fuLX08GyP+BiIQ6DQvb/MroSNKRbpdb+2Y5VQ08YC+TJvULUIbG+XA
RpA7fboh2pYvOuHpzt0JTB5VppRyoq3S9f/UQen/aVYUHr6/mA5u6BhJv7L/S955LMeRpln2XWbv
Za7FYmYR4eEeWgIBsXGDIFxr7Y/TrzIvNseZzSqSnVVtuRqzLjMmLTOJAIhAxP9/4t5zsQP9s0A1
Zf4EPxaEs1cCHD9GZPZ5hHr8aIRYEGpsDDE0G5pG0T9Hrf2jE6IrYQojYl6mHTJ+leWwVjTxYILR
B8hv/BUbBdzAX8sxVJAa4Ckd9aKEh4mu49dyTFDbTKp8jJNjD4o6kFOVJJvhLTVrtu2iVTHHgCWf
awXRvhbnUDIlKkID/ykAPLeEI/FqTUbstDoS6j70iE8lc2RRh1GxbPXms53SvdGY11QgvrAYEq7j
IiLaNQP64hsgrQ2LinN8AUV6oSmTVmme3YZK3igVJHI2RnlScPVXSz/qmmWTY4XqUxTJlXxM/RAx
UXasQH9G3yGgAjhQbK/LYNBiVwMUKgMMLSLipwxlbc0kUXNmirIqTdZxXupfQjcywCh13y0C1vax
Gnm2PkzsQ3KZGZJ509ru1soTl2zuTo1F8iLWD9kjc7msHzwgBnKbPakaspTK2hPcvtXLwp2U6hKA
Dy8K0CMsuBr4JWYU3iuteGiCboP71m5ikOehwo5R0M/zOG4T+ajtsgShT8Pozo7k0RWqUILGChxb
GgmEtthkJZZq17JkOIPY7EUYWMy4qnlsUwznkjiFOWUxLOlPfI1qIoYGwc90WEqBDsyEKZhSSKtc
DZ98Cq3UnzerUdSSseWhb0hCe+gT4BeVFK3+Hc4B3oP/8hz4Bnkq/lb9Kbng+2N/HAE0PBCSCRLF
QA2Ainfzj0GsZsJ7RW6sIYtDDfCrk0ohHYhpHlIAGencz8o8lQkJn1I0GGnNp8NfAE/RkP/XI4DI
VKYhszwP7hQT6J87MtX0gkEN2bIR8YcKzbTHN/Mu0R3nF70Ed7IUWFlQEZrQlmR4MucM+AYJEqSz
j47O5nnasGed2LlSgWduicf/VDVbPJyqd5Y81DdkJNTbMb8X7TJMIZ6wd33jKoolp6rYD+oh7xlk
d5NNxUgs8tET1t1T92R0kGONPfIlMr4PWb1sho+5eogveAn9aBfMY0mXYoUxDlHvnbHtQG7IO1UA
N++Y+GpJ68YpjSXHA4K1ML/SiYD5UV0lbIhlne8JgFKySdkU6d/qkpXHEsnZAj014r3ZQwProAJk
FL/K6ioqly9l4xYch9VXujcreZV93yrri6t2VM9G86VTJGkjyqSBIr+AsFU7/Jpxr+Myf5UQN3nr
/m7lUO7O+tlsXjDnvJpv8bpng7YcA+qd2E6XFvNPp+jQEB38xDXjVekTxrDAPy2SKdRh4eTmP7M1
ZwXLzo3aWHk3pKW0ximcOPq4LXmjd9R6C6Ktr7WOtXVhOCJJKIRBIn0UsxVZiDLabWRN+a5guWu5
Wr0izgI0NhxL1Ai7cD0HhRAkyR53oi9xhz0HKhu+fUHD7lNdE127ys4HIEqath37rYhLOH+qAodN
0jXP9qZ/Z886pteejS3LSqLTiuKJmQcxQsS4SoFkCyJV/vgevPctPO4l+8veW9NmjC9t+lagaEzf
5hnJdoKogymMhg8xaCFXtsExizqD3SmOJqxjCbtCa2c+NKRQ+cYi9ttNCzFePQuwp3CW0RJ00bZC
GKaDxtoEzDYqLp4j3S1R7qQgAPrM1ritdRJeELcM70F7F+5hj4LR2sXKtDY/eQUFQ+9K0WFsDnSF
Pp0QH+tRsffo6bJ+HxkEWtux1J9ArP3hp6tR31kNzmQ+MqiPhdC/kuPRhfpSkemb2rWQyV+eFjmT
zKfQ6GKw1uWSZsssBTXZlXvGSmnVX0HK4OQnI5RNn8l9iLNpbNiR7pr8EXHPCo0o/iccMuyy+0sq
8c2yWmmeo6uGjlIgIh731IU9qSgQ4vlcv4vFSmbWRDoBtqv6i7Q9wgXjBPioIy77rfRi0cVZT8qJ
9kbNPvH1R5Gtr2ICVC4QJkUiyLM1AJ7kmXBOuSW0/TZL8/GBBcamJQtFZAASjqSwsyTpdkjQEa4Q
IQpU56jikNzW4kOdYr8ckp25lfCdibvRfGKgH5lfo7iqd1TorC+HvQY/VyQQFArcSWe6g2bnKjAS
AWTJefWEyz5fAx4JDuvlCp/+o0J7z4DFH9/THbOBju3QCe1fHjgq4VvobCDgLqRTvPUQ9eRnTJ7i
tBG36X14Bq8WviHpGyysjEtCS4PEUWPkgUjWtRMMdjG/J+2yIST+MPmAKRfTh+KvCM9yYOZ60UOH
DZBJCd62q/UC7dwJhV2Az49YLfHKmkbIHPNYEvyHNbGBorBho/MpPqf9vcd5yOllI6TyjvWTNGyN
TRzy895ouBVJWa9ujf281l7WBLEk3TrL91q/JOYz503Jt7hBLywuUObDJr5OL7NoeCl9fgZL5ojo
AFEr5MueoQ5fdcfOfa+v8rXF0yXTL7Towbq1Lq56rHWoD5bq1UOlWe8q4uTYnx/1S7TmhdjoH5Wt
YeUUytcuvHvVrhbXKXEt2rYTv/UNyHBCP9/F67gz+oXngeV3WIrnk2ORYzfYtGD62hTt8Dbu/FP0
yNYuvMWYP99gCejq7g7zo5N4psqFRb8ccowQOGvrkms8hFhiKkKRrlG7LfwduBxE2wTMdZ+9cpLZ
3BPEbnEYMCXNN4amft/f44/N+qVaL/4d6hnqhf+2nvnnEes89kc9o4MuZqeMyH9Gcc+f9e/1DFaB
ebOMc9ykTaHS+UdLo+j0NCYfD8KctcvP9cyMZ5pXwLgDMFH9JRTTd0TUzyuU7y3NXG7JJDbSP83Q
p5/rGbFuNbNXSfJLSvIF1rWIRmgTg8Add4P3aCh7z7tN4pkMXrl/5CKUBMp2fI/qN0n9VoXXUb6U
08mK9mSULVgLe9tUPAwVoAF7Dj/WkZ/4xCXrqtMonxomwVpjpo+ITEfjmHePBYJdVM3ixUs/zQFX
5GzWhQLrkQmzVF8rhZSwaH3iWq+gy1m2LB1k79hhg8Shugo+6saZxp3UboNuWT9GIEf0p4xBC+oX
NsHdLuz3RuRE+say1m2+CqqVBagCJ3XpxsI1sF4mZZ1EJ72/tPKOEN6cpbS9KQ/emc+lAMQsHESY
DeZgTnOWWOjlhG0V74lArqpLnDzlxo4Kwiz2cuHMrOxdYTmmahuIhxZVRZbNkZuP2Rw4Tqd1jFfu
FCyT0bbhls3zh15aZOsMDT/qJN1bzxkRCuKwJ4GSr0gARm78yGbpTFtEVVPhEsh26XOycOuDme6p
IoYrEdK3D8SQCTDuKrDlB6yhlcZxuURVr571DW0c5l/j4Ik2fuZirX72aJ7f1FvDF2nAuH1FEmN3
EtncSnWDfBvjyV2hc5d8VPnN4gPkri4y9nWpGAzUMFe/W+M/N3tXpANrcdMtLAzr7ct0xdX12dV8
j65ubnLPNcmBRil4nuJNx8xvsSXQNQ7cPEEXI7vHYN0M2N9sOMclCWDSoUdPieupoGBRlt4i1aDG
UFvG0RuzpPhTtFMGQ+U5uaIyUrJV+OnpVxxVU7vXKO4EgPbr5Vi+gA416b2L9Gm6p/6xMm0LZV7D
KVjlLqyMgOxlmJ9MfXtsznFt++UJpdAgcD12y7Q+CD65VisMqUay9kNM0Cuj3W8F0WEeVC30x2SZ
PxkPiMqPlBpI8oU9Tav6ihnPIzWIaSg1zC5Af6p9qNtik99pfxE7UdKiHQB6yd1oC589F5OjdQ/B
YRAWfv+ptw53zxhfaokrvesXTPkaO4p27fDRSbusO7Sm08F4nq6SNFPRWciNC7vpXhj9R5SJ1NQT
Slvjj03hPFf6R57AHwTev8c9/Paf/+chT/n1a9jDH/EOPz/kPz/l/9fshx/reTym/80RXgWtn/eM
qD45r/+eHfHL438c4zNMj529yE6dTfwMHP5xjIMfZjI1Bz7+AfX6+RgHZEc2Kvt7zn5615+PcZ3+
UYTcpSmibLB5/QttKWKWP2lLQfpZbHM5wzG1/XqMm5Br9Hye8Ry8i7qVwfubMXKgbbgmG6FG5qzv
+vgJITA6UVTtfnvV0S1C1Pno78q8tTJoOxXJTnGEzW6wXihXQvMQ0pIoAHGzjQj/sQqXQGOr/LEI
752Vsdkgv6c+djV2ToxX9XIUSXY4d+FO2RTKkxc9W3pFRPPa6l1dXNYwGyx8JhxPpkqu2lpW3/r0
IparZfkyuNJEAvtA93gAbvAc3vW3ZjMepvIZ6CkGsDpdTGfpnD7FyXZX8u0Iq4hFV1XsoC105oJz
H7mlreRrP7at/pMn/TZIvHn4HxjF9ubG3IT5nhO/VZ/mDB5gwYssRCxMd9IZxqISiG3godVL2l8l
Bsl1S84fiDOJ/s3AEBMg0Gc5FNp+vgJZ4klurXDAV7YAzwQSQXLupUOEZNd6Bz6bBIRcRigHF7Vw
09hVSuvG2wwdCEM3t2CwbcihVLftHRdf3V6V0QHxXJEvRrclb0l1TMUNxWpY5axYbYcnF5SX9xIV
Oe6AeKWO3ACJXR+kNRcaeM2kXKXrarb2v+HW056FfldqeFkdil7JWtiitIU66iHYdwOHLDX2eh/N
c8u9jDA/X/nVzghX1tq4VSyTNWTFKfqj1CaB0pS2OHhkftaoAGY247Xm7q5XAJ426bF6EGNyy1B1
SuY6pexkK5iWy+lDJdpboZY1T4npdhKYK87nV4nVWf6lNchJnXLaaMT1rgiu2JGAaDC49x/JwwTz
PreI7U2t3mIGpA1SA7bt07c4PTcnesKj9Q69URJXRroeQzccn8XgQ7e+9bVJkFXnZLKySFEMtz4x
6QU/PUf1SDg6BPVONNC/O1rgdPFzyElZwhRgCxiA5UYvGi+hcojXNl6F8m6SHyNQaQEo3z74FJqj
XzxqFO1nQ3XDoF12swGbOMYWwyP/lCbzX/qAgYkL+A6Kk3zj9wiHIcqk/UXO9/nBX0VO+EoPXKmo
9mIbs5/xiJZGRtpAVNAe1URNV+ptCxKitVBGQAcpK9p7sH19rAjddkbJefAn27HCVZ2uOrHbWs1j
Ej5J4qXOTpr0gNa2Np8UtsIgz4Lad+ObV6fH6TC4IvmjyWz1MremKex7lDPjchhPrbyvusdW/oJw
xnZacq3DsO0dRNwTU4DH6K7f5JOKB4/Mr8uw1U8vJugVHt6shuX4cWOthrB6iSSRHMNaBYliQ9+r
W8hv1CBS+Tgar2J909V1bhwqxUFFH2UfMPbwRbJ+9UXczu1FkNm9VVvYxK8Rg4w5boajiXHAwOin
XYdo9BL5lHQszrb6+Nli4fPbXVCyslr088I+GlFQn+MO3scup7KKplMDuSY/NpVCdkJ9iFp/n7Tq
MhOe9WBnWaQz4MtZNryQ6O+dAsimRggT9vLy3CXbvnXz8qEZJmqvm9+6Eg3XRChptG+EVTIwA1/m
1QMS7kA89fU6pgSlCgrtBMhSc5M526ZPsz9Pj8gapvBi+uem24O9vgsFOQngNAx2n+LJNz64PChr
QLLlp474CELHgZvfw/BNqBZLRXmoUDMTPasBAxZs/bkki1Bjeniqo2VbcFS4UYjiAJ8IS23SCJkL
SrfhAwK0dEacPVNGGK2/RGOHgrySb5V5D6rEVaxy2VYDZGNsugwLAGRHzzp5aQIm4RTEeJNfEvwa
RhA+ReWmEdzMiHclkOx/hw5R+282X9/CJM//rK74/sAfdYXBNBk8GJe2hbx3HqL/qCvg9qrkCCLl
MwhAMGgc/9EeQs6QWGrpyN4MxuQ/1xX8D8MwCBiU55rjr2n/rD/ZeNFlIjxWUYghQfytrkgSNbfq
WkFhgLhndCDGgMcjEq+iOGe+GLqt6sbQuPy6+Cy4kjPsuA4I6heuhZW/g1u/KI9WYPMreC6HRQmu
k7yjhcxS/0uP15G1IaNPSJw63xk1St6lihyLbDRc0w/sqnBLmSNmkeFA+OWqoCDGbIEzr0r8M5M0
S3jr8FBMMVo07yMxHtJ5eprhEF5FT9HTGO8ItepQ6Wqz9Sr2jrGxa0LbxAwfOhYj1s6xmOIU2aHT
V6G4pYfzmUc2S1TFD74Fs8MJeZvQALYgBBc+s77vsPyYQPjoI2mP3U6EQMnTUy9BbtGoqH6NCqA4
W+I5zCHbM8pSNN6BOkNt7SxzR8TTs0YCKNiH7pD6W0bbG/8ReJdpX1MG6fMYXcV50ZyNq8ystt6F
B4VrJWLEFz0U78069tfmJkLrGKgnvrSiMMbcYY3TsyUOnVFY1JA99fG5K1aSt2P6Xz2BhU+n56lY
tcK67g5RcuvlvQoNbcFdBr3Tf4gDu/nipNT8w6Q/KwVeCRtCiTfnJNg1ih2JARITxJCuDptXvRso
/iLtkEcrrDC6ygJSXIU6nJ/eWuo2NhpG6irrOcbPW6lk6fjqT08ZFjPNiXK0Ff2jX5wElCTTK9Sx
Tx3GYXbQC1qk2xjv04CXFcqIDSr0LLNHfRWplzp688lfxAtp4Ef0Dql21TQnafdEP0jWcuhXZEKw
ha335kdfgZ/kPPVd0mDJ75gNK6iCWMeSxgB9P2X4KtgiCxeZGG7JXQIWIclPE9ekAVcY1mxt4Npf
5C9m8mgme5KDOwWdKFFpTjztRM+1lK1yz4inSM5gUQiRrZGRNTu9PU79ihBu1URFdEzhUAGdVnel
yFdbJtKuLTEeL+OeQIhdWz0PGhL7O6BMoi8a9Vb0m2JApudaxkk2XjL/Uws/TI1xdnfpWGD2awN2
08DNLoMgoPvUFyY7i8HeWRJCQHT3Bfno+HQEQJM5UZjv05vyxnU6oBTzd6OO+weWGokJ2VZsvqEw
X6hHWueSulUFOFUfS0rheRjqq/jDvhMbYi4jmmnzq3hIi123Ny9W/DheSkFbeQ1ieqhPOgxcNksu
VyVCErE21gaKYNWdNMaaaHKQtxpOHV0S1Hz+3VQOIs6o4By0h9L6rlxjwPKBrzXSloIMv+g8BOde
3gDYYTRbdRCy1ODULj6/MA1t/ZfqYryE4r/FnFIzOLP/uTt7nefVn1Kuvz/uj0tI+xtnPPgkzndy
JIzvLOs/LiHtb4QA0dyyWpXBXTJ3/OUSQg6Ox2XGniDJ+GVGqc/wFEuG5GMCuPxLM0qJi+73EaUC
eduQuTdpmOeL8OcR5dDUQi+KgzkjCco3udsDxohZ0lHxMX6zvn08vRzH4Kilxyh/Csf3n56uPxOZ
K7/dgbNI2tD5+tI8w2Xry975569PlGdl5B1Cbi6xDDtwYLMZbFqQc+qnuI3VntP9Ao4MZBSBQESp
mOmXXnyI7WMOoa3MmO7v9PEkcAhbdEL1ysIgW65z9bmR9j2mlPCxzM7CvK+bZ0eKO9ILkW9bO1N1
GNt3fULU+KowYmWToyK1sKFnauXDgCosaO3EOmBfs4SFJ9JbrsWC4dNDiPEtOvMmq7qNmdjWzTuM
yPDWmbSLk4P24mXrNERHuAniuzQy1/sW+LBie8f8gPGHPBU9dLkQ9VUQHiAyoxaDysBdxokSeZ8S
+L9qWJX6hdiGCUekIfoLbDvSnf7tFREMH9eShbvTDoiyYyl3FOlolKcWIeH0FMnCxpsoMHfq9lSc
kFpiXZcIyNkN+aZQkQWvYWL1iQNADmONm7vAmBxhAwMpsNN8R/qkQfZ5dp4OtDNl/BoPu4LBBIq9
fhMKS3TqffaNrnVeVMUIxT7HSl0V6Hvr27g3rwIMkE7obC1Cm1+tjfh1HiejuVURhG0rekU0pvhp
lqA7M9HG/bDIlG/aTX+Fa4yBErHMQjrreB6Td+GTGBeB1VL+lnzKqLLjpZe/Ff6qHz61hOuB6fc+
EfvFmvaoSusVdKzc9GnmV2HoTB+m+x7AxrSq80QdkljVW2s9eNKe1HVPQ27oDExI4RXv5J2R7ho3
eSRcAXEekw/kjVq3KscPiF1j8BJFH+wg2/5eho5auqw19ZKBDwKay1i6SmPL7gzhiC/Nh7Z4HhFv
N4VN/ME4ucxV5B3Hvm6SJ04iFdTJBRFNSnoAWiwGW5KUE4m591KIT2JyH3TiXXbavrlFgm0G29za
i8lRUB9JgbMYwIdr4SliNO2G0kOEbEC6R/3NzCpGMQuhWZJecw1r7pnUzVN3DtPsX2CHMXdjCgVO
3UFnx0dKMRa3BRN5zMIMt+nmp3pnEG8Tsji36/IxD9YaQEKiHRbFV2q9Ab0xfZOUBVfS3DZ8zA9V
9eQzlJdY/TuFtJTLj1z45mWkkLgtLvFGJCF7V/DB+VHaSWj9OVbs7j3bUFuRQBQ4DISXsRihfnRS
BABsKyNzOU12/U147Ao2ccuie/O3FlP7jiCayvF1ifrNIC5IXg78gAbzYqpPTXJJFNgKF8Arqkr2
1k3ZjbKT+xtsbnJ7KoGlfWOv7F/ycpHzHyqAOBKWnLZfp+wjZEYWzKl8/BE17moye/Ba3/hteO88
e1h4CJsleGykViGYSl4CzLp2AdC9O3g+/PWlDi9eeZz0QzTtMyy0hGZ8U7tdgmKhblkaA0Qh5qh4
iD1ItUJ5RhUr33uDkKYSYOQHWgg5hPyAoIpRRbDMOItH3hUw1kDMxDfcagjA2XEYnAnmSZ+lYwvr
EbGriDLG8dbKIUjdXrkOvOUBysJXRws7eStJW4S8LRKwRFP8lT+P6uSi+OeBKGIccbPgYXp+EU8q
8k0LWw7b7mMP0mhrPRIwVm4ExOWuSw4XKlo8gYtwr4wbDQBqOP/emyfTYNi2kPKPhuPv+98newIR
Vz7LN5NVEJjdfJl3LM4LuzsioWUDMVE2pg/03Rze5jA3whA+R34yfn+Ui3Xnjsyp8EReRhwFT0G2
7Zq7IG2g1+Ty2YAKETVOBMmhWDf9SoeUyTbed2bGHMOo6EgbU5GkiohCZjjDymg1IBZ5pD5FPs8V
EYgbHYNVtzCxRhi2BPSjzV/8OIWgvoiOJJGdpt4OO5BWx2JV3Dm3NFd8Fpm2uBRwKs7wu2c8ZvE2
Im1JdOVdfeJV7UKvrc0dcXMZY6WwIMmH9Vwyvir5WSwPAY52lDXmxnBXuYIwkHe1W4Fw9h5T4WRY
0EnXCr8sZnqu2KyDXf/QyudOOmHykA/TKWGuDHYXM0XpMJHojaW5rJRF0NhUdUl54IVSCPdKcP8t
Jgfmv15M/FPTICzxH4vlmb9JdOmcT/K9MpMpi34UbcjjqLrImCaqkVEAldk/JgfIbQ2syXBsRLbB
yNd+QthhfmaBAIcHqSzi1r+ykZD4Ir9XbfzNyEyxmGFgRfxNKDfqUdqaPRsJEp7YhsXv4WQDkOuY
zd+L/bOxCKZbs1bRjaTL/DjeiwexXLKvTPC70Cq172ay7T5lhgjFZ6Tf28xmPt6hTdPHFXIJn5lY
delXXv+oFkdT3njdqwaQ69DA5mrm3WX4jpJBgts1MExWw4uFRr2auwsSdJ4BMIL66GxR3nbOzFpz
+MU4G88PPub6ecSYlj10iNt4GVsuKwA52eoQxRi7Q6keroG3ZnDedDfk9gd9jUyXy6vQ18BKsufu
Q5kTVx5hoHDjY646GQ3jvY38Gj0gv0szt/8yXwXnrh5B/0IlXffJEcb4wnOR3J2s2+CE8bYaj1m9
4iKinhq3z2wArQWiGph847Gu6ELXOCbUCzi87OQJrCoIR2Wn/tUn6WYcXvUDUQEHfyQ4wk7TFRyZ
BUnMC2Vx1zbJxryMKzEriKpYWLHTMEyGkhw7la1eOod/H05gALeKrZyGD3k6FGzuZXYFdrDXqueg
2kRY6ZRzVxwK6GTi8oAbaUsExpKqyC7ZzGPHmdYSFp+ZDud6yK/ea9a106uMAsknGqzeBGlHt76u
bHYH/SJvz1H2nn0bJQY4bx2IPI2cvJ1u9asq5yIdkWWVAJPeK+3a5Cc4Y8oH6kJFQyZNWjFMNuFb
TgpdFQTMFMwHkOQMQAKFA1kvmdrU3YqoCA2jpRruCFyMwDwTg7iRU1TACmuhkN0pNldeZDkgwAwt
lMrziXQSWBrskpbVR5iqqyqd+brw6J/F9YBVorX1XVK9ScrOmiCt1TfuTFpTfTGsBOLRH4L1iC8x
IfWGjJttaTfb1lkdq2Gdn4p4cRPX4rvk7sWCcs1WKENdNdzfHovFKlt8uNn6fN1wTPeY/15l4zFV
loL6TLJHteq4UYtLpT1n/ITRWkfrsCb5jhF5z8v91IXSqrtjTdnIL6rKTyRZZVjSO93pIeKsgf13
yzC4BygWw32rrwe8E/5KF5uVvinW4kY6nhODIcIxQuDHREB0c1QEiBeYMiRPk4dpsN0I3aMM6u5N
rp+Fb3z4XPSDvXdF5HjDlWs5cOkc+nipk5JsPrUNlv1DVL/q5okVRgbamZ92eOpSaHcyHEiy0/ud
hxAFjRxPxMk7V5qLlBRNCK/7vf/QwgT6JjitxaLyElDDmepByZZrD/Xj8NGaxqLTnlLf9nYin10O
N7W4jzCqSU6HSn+NUyU/mzidog1VdBc4dfmKpEHtLIflV38hNtJQjqm4MOSb4t0YNiUaWay2NCyn
fmOMbk4kZn1l70FUaSKC8Vpi6ZJA8pyC+NbjHraQknbVUsFEUhySrw6yPyAfJ0X/Wc18ewh0eE6y
8jE7JPFKMPZxcgkpD90qOq/19guOAjiRq4kiRFsGj8Hj1K1lniFUAo2d6vLW6zjUMEHJbzp5JtOw
jbVD1KNBQ4uLpMsW7NC+BTimcLTEl+wVsUHWXdgH/0++d6FRI7Fifi0i2UZRRdL0T0OAWavwn9v/
41v67X//r2OOIGAejQgOWW7J//2PXwYof/rJ/hik6H+TLbTs3Lw62FZzvnh/XMmo2jG2IF5nMK+S
kPqPK5nQZFOUJTjaSMHE76aSH1cyoclMWGRD5gHsBuS/BhH5XSNAZDI8Wxh6QG1Rj32Haf+EtxPM
TG+5GWk+LeEutvpB1NGPZsabWkU7zdgU5eQOgWUbVbeSg/l1w5nrk0acWDIeKs9Y+cNZCmkOOmv5
0/P7J0OW30Ys/HhkxWAjz1+MPo/C5dcRS5kMqlKqLdibsATxxswXJp4M6mmEmdZt5C5zCi7gf/1F
5d9LlD++KrsXlVeFQWj1r1/VG5hfxRlPSDsDZC1vUVm5nQWscJEUlLF1qaGU9T63KUs/aSYs0bMU
yXDQq/ya5YT9WSwaxVC8WlLl9IG16qVuVfm6q5DuUA49Tsnq+V//pf/rM4XDAbLMjKoxwBf/9kz1
UzIqioAjjxlQ8pQiN80W6b44yLhY/nMg+ovo52e+AhT134o43jYM8ZC7kPrIkO93WUmuCaSj+B5r
gjh0PUkCkqJplGDVVLOiJzGboMZh1ZLmyOkTXcLcGyGoYp8UPdFpCvNKjvS56kV4XP6mi41l2iXX
ILCTseB2ThfVkN6zWHAl8pR4T60nob/WaKSllAsv2OBmP+jYchPjYiHBwzOIVf3eqP5uFmmfGUKS
C7kDC760ikeD4f/UcvkVtRvW6q3q+lVOh1sNnzqrdqkZkLUMHlLEaC/H3iWWNhPSfBG7Iqt7Nx0Y
eiEq9CwI4N4ssNDOJSzdviy3rQ4tC/Fj0MzRZzhuPdTigKpmMUNPzRGBHw+7DnIpmb15s8rJxBqJ
dhXwEDeEoebhcDVE79LI7TrVOjcSmc2xPxbj8SXwcnJ0utuQtqtsTgA7+x4pbWq8qgP/MUlEx+tw
Wdc82VWjMmrLcfL7AesVtkRiD2419c8dsgapBb+o6urzVMXouQ22TkFFJBbB5AJqesLCOqhWHYZh
cdJXJYqM2rcOhW/YYRyh1hf8faAa66KJt5nXP6uxf1X6ZiCajOwcSS82g0dtLCeE8DVaCLCRfzGk
8D5ODEXqtGgeVCwGehixA1NHqHTJUc+yXRVAek2A1atkbUcgnX0D+HnmCY6aRV9VSDjXmFbEfUrS
SxKrL6PlJSgI2fBoHjytfh3XPg4M8LUDOd89Ooesutfz7d4I0lGttO6oKOkySseXisFSlW6E/jnR
P0QF+0liT4l0yDLgjYn+Dj4+kd9V4aXQlCfVYJ6iC8OiJZhX1vDwe9rwNHQmoyoyD/NAvZZDx3Vc
GNFtzFrWbmyhVGsePk/JSza+l5qOEKhjtZa7eSiwgt8QE0am96OYHXNpnxivvvBSh+F9kJT9kJC6
l/I1PSWiFldHXAEtCfVFTXWTZ36/DYzUGSNmSVb91uGWyeRZbwUdEjtrNkiMmZkhDll5HsYGoBjW
53Q9DJ9FfsbS0KySCdZgMaeC1gyyRB8ZU3ovpcjRrJzA+ZgVDcRq7LTjssyUZqubFdjCcI4NMG9F
hVwiCKTLVBMdLAoFaiJlYL07ERxmFPmwTbpmWo11/mX5DOWKxF/WQzvu8qp+8LtoFQ3XQr1EAYDI
Vv3ISrajdfvpd4ZuBz3NQguuua97VKOaVm3Ju16ErI49ccDEjrYhk2WHFwX+DGERW+fBH1eywbor
kekXjWonGdexUrRlV3o7A8uBNLHSwhF6D+IPQ3WqYQIeWuLCJt1BcOqZeGTdhADZ1hhh+bMKmT/4
VIYWR4zyhdS3wScRG8m4rMNK5JnseZH1qD9jK/xoDAwu0jAcAtFwtV6w+74FnK6la0+dicbE0xhi
uenF4iq12SbnFcpnmDnFvTuJREJ6yb4aIqozeDR4cITc24te8RF51aKcDmZuuGCpIsHaoRHke+qq
gfdNPfHdIZyVbNXcVgqiJL86KuFrYkbnrj76WfXVeAkreBMn0L4Xh2WqwWLR02VsKsQmtsTmeLs+
652S67qHvJKmAephfSmr5MpDwGtL86ul9i1G9eDDEBjylmfF2obhNR1EFqJbNS+Pk17se4bRoRGy
cTmMxXM1VbzQe0xsm7K/p2wLK+p/K2COLnWggFoxWFotTILIuLcV3NqKQecEXX2OnGY0ZtYopSm4
9Ty4STP+CnJiFfLH36/G/+EiVUQaP1UA/6UWJRE4yj6rbx9B82dSku+P/iEl0bFGwmialaazz/Hv
QhKIxsx04MYBqpO+T2J+jIOkvzEpwgH7fcWHA+EnIQl/xENmhB2FBrbqv1R7UuL+VkkgYGHwxO8i
ilemT3Nd81PxmRVW040hrJ0pZyf0NGZ3UWTe7ENFyVcGL468+n/knddu5Gi6ZV9lXoAFenNzgKEJ
hjfy0g0hl/Te8+lnMXtyOtsCBczNOd2oyi6UTClCEf//mb3X/pgFxGNz6E6C5eREnhoWoRtHdmqT
6VfzRl6IUmKj8NrqL4jynEIyj/nTEq95rh2Zbj3dH3uDxq2OEN90ZuvNmixZvuo3JRvgw2C9Id7l
ZXppuOaMj4TDUhLRXRWJq2IAzjrikejhpnafqJ8ylURjFER9lFtV2ugI87MTf9bNG3SGAIWVYcvj
A3ctSUWxkxrUyeKn8EgjrtEw099qVEUsqGKoAqX+MauwzZ+i/j3LFmceKy/j0lNmePys7x3y43K3
kh70ehdMyAop7+yO2KarRjyNGxwn+KvO/CV8A63ZSlgJFp8xOx5lzWArYxOelv1Qbuql+MHNKJzI
cg/BsXNhMlQgBVhxTZfpR3eQwPcJs2sMXyUyNiiVW3G0iw8NyRgClnPwoF7hLEcKYgcenuaI5hNy
SYCrxVbrv7kGFm7wr1pzVOMIPVUf9+BeWtKeEFfq2Iu2BrJRCYUDGxGkKZbb8txe+UbTOvogmoKn
BBXkRkFhDHsL5DZLRwfF2Yp0viKhsdgG7tT5RQKl+0Ey2YfcZW6E1sQwh/cmwcm4RtS7MIQDlKzd
s3CXf8c3isu9uLM8RDd4GNoaU+eHlJ54ULV8X6uzo+rk9ZR7pfuh5Ltevcbh1wjh2Mp32l0twQzG
PcWAiO3Y1gRjC6U6ZbCDmiIlcLs5dAaoG3GX3NW7OnrnF0gew48Y5atpF3cxCP2JIrXA2MDA3CbF
YerujOIgtMe+2Y3Qb5sde2U74FVYZfdLSZjYY4y0UWYsMfuM4Izd8haQtHFbvOUpmVzTesyB9jfK
bbqj2VJfKuVBDC5t5IVX0iEEBDS5cKreoztZW29SYydpAZoiqI2N5PQZewMGpu0C5Xc5kkJLceol
qKN1FMVSXHoTt1RvceWhRxKU84A1LgjtIWNyQtatiKaZQ8EBUNAXppeHFWTxfjsVZPrBOMfHkfdP
MtGNk/EUq77SbyPlbECNLmJK5suYvlRxYTlhsfgzypWofkvnOzCxobIT5S35aSUTTaW5/Ccc/3gJ
/t3xf3wvwu+vfxFA+vNrfx3+pgKhzzJWFp6J452T/C+jB/UPg6aa/1kS6wKWAVw3v45/+Q+DbpvR
iKUA3YB5//s2gK6YC4MW86c94U/5E3Tp7xvJNYCUFh8zhAXITMa19jfHf8QLzSwqjswl2KcGu2he
AYaa+j3AGAy/jr5mVXyi/rthQqBnC9B5qYzS2FO1P5o638b1Jw+eGs3qyK+Yz9pM6ARlx3iVli8l
v03dfZ65vOhBVhMXQRy5FVzq6ltV4GY6uLO1bJN2x4RLgKCLkgBL614Dd67KD6rk45LMpCvnOMmH
nsSOtd0orTdhD3dW6QCJE9EhF15SpMMxEuIYKXHVq94ELouEHguSNwjE6dDKvh7dekze4aqLAiDM
NKM/DAiVjflrYjc+cJZd6wj8Jgak1kXG0rIQiKOUKtBhGcf6eh8qDHGRQw809CXy6BSZdFp8EoDV
wiYzTobKl94vxpvMEhx5dYfMet1zB26n7nLGsyXzUCDtpfNQ/2A7wGTCQafyVNrwuo/WPd51D1j5
DRPHS/MCdc9UYPhnRyy7O9mf98WRltIuzMc8PBGOg9STb9CKwItVa1+pHiHUdr4VTwKi8uw+RmDO
SaoiNxelZ26pKsTzQdoy4HbdXdRNIu0FjH2QTOys+Cr5/YVAZnHJdsxcmL2g5I+Mh25m53PTKnz6
yFiS7NRzeSkIDR0298G4CgHyEypJAkbLk4EleAv8IJK4JCbJ0wGuDaRdb63ah15SqNsiuWCICKOt
vryMGGY1X4bVQsvE/PUxZyM7+OGxo2/UUcqRrAApMlZcu7g/tppbjp4ZchyWO6W958URsOdAQDfj
JThmzECuIisMwU5Qd5hQwA7yLjssPlvr+mWtQ+6Jj3FkbqPwJHi4LdzyVOgnrdrHb0SnL8/xbTx1
O0TwPnKf+h0S+QYSPySBMMc27NWtPWKjCD7SfM9PsTzUd2hBsVaceQXEb8ghMK6tsgnUByL3P8oc
3+QVQ+ZbfS9HKVksDk0kqHP1ld8s9zilFNU50zSAAueRMT6icZSlzHG+9gpXvOAkeNGHn9hrPX4P
0fr1whojx+YK4jW48prLKlJADdBfZRjyaIY2XFP0GVaGJHfVB5nDJq+Y8tshNEnja0mEO9Z4uoTr
H8K/+YKGsmwucrDrm70G1T7VHhtxv8gnfVO3oBSeU/Oz7bYi2oDL4Ovb8Kig7Gg36qWGmEURYIl7
Xn/dvAsZotoAhacbzkfZUe/rzJEv7ae0JgXx7DiZTU/iTo1d4GfQ75FgMnyfaRp54Y6SGxqwH+4t
9niz+S7K072IylgC5h2y6H4uJz8iY2CYtwPDo5wsYWk/7UkK5NpkMB/L24SmlGRLPcUheNdgR9cu
Sbirh405PLW1n0ev3Wop4m+0PPJyN4gvTe8mmis60bWoHiL5mMnHPr0HaTegjDkVJgNDqOcYqpwh
xN6zL8b9Gpx17eJzo17zYfUZSLvYRNibx2QQVu2W16FBPYnTNPYzA7mBH9b33NjsfRp+UVDfDRuc
OC5Ft3wOnBZPFsB4cIOmA8fTazaVi/7Hp7FzRkc4SPc9jETx1rzA6urv+/tiYj9oV/vgGTsF+VtE
NcADgx50wJp4Zcd2UDw9PAT9Hg+VCkUL/ALPCwZ54iHw5MvgPkJfF94j9KqNeFGq7/ire0+xbi7o
AnwUY2i1MfQva/ZXiWpYuYLiE27lrieaSXdWngFuI/Sj3AXY2olUcAe2Yohj/OCYfWgextNNfI2/
1JiZn83qqg0YlCAnPcY5TnobcOsRs+6ducm2+ra6Sd+EkjT78WF5N34E6WjrgAFFFGqSySTXbZY1
I0pctei28JqcpGtJHvODVWwyrET9hi1S/KrFq2fTL9ijAVxqd/8JNQwOx39Xw1z6r+9G+N8sYb//
aULQzy//VcbAQJaZblPAIB7QFOqEX2WMCQZ5LUhWvzxpo3zkr2UMVnmqHHA8fFRd2WC/NijyH2hG
DRYuJohbWl/lz4gaoCv/QxfLj4TRE/+nzLZiRRD93sUyu52CoKO9wyuovwWVo3xCk8gsvORenm7L
7i6tS6fouV1f8h9GgdZc3fCX0RXeqpAR/E4l0QdvukuSVWhtcPfVlavGmxqzGO9HdI/mhugdbZeM
wFTs7lMARIPPj4Gq6lnUJLEdJNvmCNEKI+RUXsbaKX+IGgNL5k0v6MLTzp4Ne6TbKzemxbHCKQ7c
hjuAM5yTvSVvxUXNRaKEaB2E0c9Ll/hhsrBeCAxaKrJTXrKQaeZdpDMZRW0BCpQ3SE920Dbhr3E/
WmjHPvTxSBgEWKzCWI8c4VgS/y466H0mdAmGAxEe6UFP1kLtaAoRFG43gekETWHgFlO9aNmMAI5I
G4tcgVnsGiV3E6VbAiFM9RBaIg6oeh/BmfQypjvYnMK86WSwpy7j74VJ/sQO1+6VQ7ns0/o40VA9
qpAXP+cfFG4rMBTkb+c3xk6etwk7klvVbGd1M5g+1kitcWEDjQVeBSRwLv5MuT43HYbZbWX54uzx
PKvLCfW6Uu8i0xcMfyTErkXaEL+bZJuZjqjbGFxiYlwIuB49odw3i7tIjmp66bSNyUSjZkswPwIN
Oy4PPFSeh6n3U6LoFPRlzgTZOXDxcgqBK09bNdysifHaNnzDIMjMEosCawZVPmEluQR7ZAyy8lYF
LBFsdfJgq4QE35lg9O94ZPmys5C7ZS7RTwMDTMlFdcIvpC8RrByjHrI00FzCAOjS8W6u88Ed2Y0Y
zidtBR4WxD0TEys6WM7Ri6YtS0E0dMS57ILvIPNjzkybOLcEnUG2QZpSjhROLgugjr4RTSH+dl7H
P9UPyU1ncmEdYs5PilzE/xT5IHHUxol/AJZB4Jnb8q1GZUcEI76gU/QFsyir4Z9OTzlXDfLHiF8m
89Y6snYWXLnkMgZPFQvKNv+wBFQf1btKHQIfUpupyygQq2M7vgrEBpq2DTQ7HV8VxjPmZHmL9AHZ
auls1Jt9DZyYJQ7CSey4FRVzoTySc/XQxZt03qezzyfVMGdbJ+Rae4y1s4T0GYGm7ps+OUioE/bJ
NQWD6aHBdnnp29EmvOG/+c5P/FLtS3yAwCyQB+NrB5oejWHQuTsML2ayZXjNAqwd12oUWoYhbPIn
c3ZkdMfNRp4v2a7kjROeAXylZwbB032dYn5grG9n2CdPkTttkVFDPDgPL8m8qaqHYF8itZtXPQWb
/k0an+ZsK215ifrRK8GVNn+B46PKaVSYUDvjnvOCvQ9/givKVuExhOXhavaXJjwWrW+g7wy3Afsl
5MCszCgyCf6pNiugNUW8a7fvwip9cDsUmRoRVScak4cRo42wX3/Oh4iUhNlGxwsVK/ISY6td8nSl
iHfJW/mDgQf/P0t7/mHegx3Ddqu5LULY1Fu2hQWl5wcrAZ6geraHFDGNcJxVkcbGRvGEXOeEH8eT
NnCHqt5Z2xn4yLi5RN0p/emDuRq/01R3CF8Qzvl3/rgc8uRp2OYOT55NfGdxFB1a0ZfBXbNOTy8J
a0Cq98zmh83XMIWzwLstYZG3eBmJqPKPUPaJCCVjtWOjAEwJZ1dpf4xnATs0TmU7tj8W4Rg22GOj
s/HWviy5bxVX0Xyv9Q8LYemK7Wh2QKLu508cp/kRsZDmCyf90q/bjJMs2aU7XibfeBcf6nqnH9tP
8fIsol3rmmMdugxS4i17CVE8RZuaL4pZjxxyeSMCIAbAAYtyvCrwaFlLxwMG9YM+vRSlq+NxVpxq
xm/KonjVOC1XYXT0zp/HQ0pwJoTsT/YgHWQQ2g3hG/528ZgfkcXYISHK6NY+jPkR1zBS2H58NuLd
FXlR/gO6Md+1SDFeBR4FdphgkrLX70jBDe7LnngB1vAoz2Poor1tN3znKDgakO2pQycsBsiOTqJN
MgVs3/YyIfdWPOkRfa2VupmnH6THigTZDYtdPjZjS6cu99t7XgmoYAGFALd0zWeuwUd04R4LLUc2
9gUCh3KHELt9sd4Q7jjcrFe20U/l7ia7Jm8lk+6n2qaMP5PbqFz7yp6/onzXPdLGrKxqfNMYm3yS
p5NlmxtYbGyUyhGLUmrDyI3xN4qOptoC9sLsUApuwK0h7erwYBX+JPud5YwyM17e0UTCHaTxZAqH
LD2LtT/Gm5jVGtHThJrdM9ojCajiv4nukJnb9JwI11lnEmwQPtjHQFleU/EKONxYp9nSKQU/OW54
hMW4g9e7ZTVFAhEKoG8Lx1l4ISBISb3qjTghK6Lp82L1zg6rW9S9SwOhavy94LUbnhdot0+6sNE4
CB6EG1lqlj9Rsb+M1jYe/ZLIldbFErdIfgEmvzgn6Inh+JTZJmHAIruK6QaLKwBshgqTeIabOdjT
uGqK5Eqrg6TcMp2AH6Dbm2A1pX2X0M3icNuUrSerniL5LMBHa6eZLslZJC3lDQkA9wNRbfFdAApe
mXkYUAWVJym4n5SbZILOc8t6Lw+bBIYgekH9qut7tT/3bPdA95JcxgZVJn3OHQC+PM33PXYMzefV
lCc2cKxsm4iXMjyU7UMuPNbmts03DUgHEtTpF8ddAOc5es3RbJX5iRaELZdOlcBvfdV/ijYBZUF9
U2EczRsAPzSc6n32I1C8SvTzqiZt2J8ll0dXQyajVeYpTL2pOqbVFjehwQsrO87Wo5mQKxMzghH2
7cKZf1CqA1YOs3T77Cb3ZzJ5SnUnJT5mAyyMzRpunPz/U3ChD/l/RJf/+m8Zy2Iy/fzXlrjje/P9
N4quX7yXn8a3vzQiGsorzNeAWwzc2ezImNL+knJJsLfWsBZyMyydxuP3RgSt1hoX9Zf9229NCMRS
9CuqLKpslPQ/04Qo+j+u0kAgM9DF940C6Gcg1e9NSCSIxiIalBWS0XizTOajS4ykRry8uNUzquvm
QTUOYAHNgSQmihMUg3bmQoBEqLvgRKBrkT7bt3yL9nVjVZeFqEpyCct8Pxa+gM9C8Hh1gpg0m4sZ
XcuBmAzlNb4jOarRyfVYFttc3qR2WzzUyo3Ne1ocJnxou4FRkcTbyYObqf7g0weZuoIMFkf9QUlg
vWjIFNdQS3lfHZtj9GD66RldDaV4+271VFckXLMxu0uu6h6rHwmj782uOwK22jfH/omQQo2ANoUg
YaDC70wUqRWAhsoiIBLhc/35eqc+I44nz8JrwZdUO7qM+l04D5Lipj04v/y+nrifTiKnmOxiNfNS
v/ZRENmlfaCLc9RrcNTO2bP+UD7p5aYbMFYrfvDVPxJng+1m3MJKJdaEholK/k37wE4TkCpM+Ilb
Ko46nKbnlthhrFQiIcTK/LnT/OkgkKKKZmNcc0eHbfvkMwtsymcdJ0gReDW5xs+5fxedBabXJkFz
zxQ0ZCUqyamtbeloMFtBsKR7ouLrymZgKyW4ZGoIzGaNU79RNNZ+vWsEXsT6iYEvY13JHl9mfCWS
O1MkMQUjPZ4yg6RTuOYM9VzArPfy57jRbiRkM/tGBoKeyRbelr1wIiMbEMYCJJAUXGbU3R78Rd8S
iosQxY7OA7KWfdsiYnVQFsusbWfU2OCv0BrjVfkIV38J7hatPGUf053uGtxdJBXsWNFRDit3+hf2
LxZXe9JYcXLfNYfcmQmI5CVCeCCDvAPpjiUQDzf7YD6bMz+mCoMJ9jAyzod+sVNDusmvTmRULGHu
IY+I1rlW4mcIZHysJIo+f1AX1RvrwTkvCXQTCa1Uz0pqcTRCSV8NhTjAdNqRJ2o9ZDRlNzBGwZk+
uRpeBeTuOOFAyOqXWruQgbJb9W2LulNG+ybTqwgAZvtU34/zV5MemtWyF1AMDuee+NnJjl0o+cif
m2jfjXK8Znlve2MvhJTb1THap9mDGRCSeJmI8k0ZEE8/itRNAxQ1ZyTT1vhqxpkHbP/ncfc/XCiB
POHfnern+JuEpLKs/plM4ufX/hoxrehE3DGKCUJDNo3fRkwQp3FCWxKrsL+wM34bMfE1hoITGBzH
XzQUfz3dJREWPD4c3NO4of/UiIlh0j8ZMeHN0ZFIICIWf46gfhdKyMgle+j4SMzxQPz8w8wYv4dG
QUirSupo77ddvlfVeaMYDI9nAjJXz0v1MGOcwXMpV/qmwbw3INcBRJuSUVLwOq4j5S4pcpavOQCg
FsZA+Cmo4FxIqzfQIwRrkap8tCHzC+l1zOJLUyauaIwc+oaPLNaJBpADoXQAfrRpUmEXURWb4nSp
a+W4hOHJXFS8fR+VAmc6goJTRyRevxcMazLSf0fpMe/5mUPDGXQaFCl2QhLeR3mEMm3RyrXjc6KB
Z4+XXSokhZ8PknqILU9LwCyhU25PSz48txUakoHgoTCaD+YCrA/fZtxIj+QkbRpZsY26uUgVigcc
F41BqZWFtduw9AulSy5I9OcLzyY/H1vXvSLhCWL9trr8hMOMyVkqmAkk6utEevwYD9uFeOCoMp7K
ofWljGmZBSJZGAfgrBnRVPLwFkTZfSJxMAL/K3SKYFaTUr+cJGPYxjgIbas7KsxUGjF9zerhIYBy
XKfTs2QJ3200pRsjGO4rJovMd5SPhM+M5NB6mNNmLUJ3GFBRkS4XXX7HuHWnjpofM9UqhXOWRvkl
rGkTIFHr9Mo8Opr9JCJqtCGIZkxa40mu81sSjovNhpihGWAvav+4Oo2gnp1Z43kQ6P6r1P/POGP+
/SS7bLvl/f2fFo8orH5Z84gMRcMOn+f/5k78tounBNQZYssKC3FDXMfbfx1iU2+uxwtOAfCuf7uL
V/EByHAGRUUl4+JPpVioGj/X3zvzMAgiHeewQwW8ChB+rx8zQZ6nRVLBtVIZDM1Fqy9ZD3Rua+Us
keF2Mo922Dhh5+LUYD/PGuh+fKzvonyjbaN7pkECg4IPgdyY13wPrXryEdIQpFneEk4gYPgRZUbq
sZPFqh2QGL/HtKwO2zDaZxswpnNLCeIiIKGgQ4FSvou4+nBwOfFdOmHxIcLaSe8iOnztWVB3k7Hn
0NDfK7ZGUKR3jH7Jf7sO1/lMArn8DbA084TKXbfW8ZpZjU+MAZTXXcfzBZboJrc8+bG3vEwDY+dq
tSdqLo8KxjbEP0/aYnDuUifdEyl1UcfXvHtTipexZu2ePWkrvgYXYh9exvP0kPUe6YIpICA2Thht
XY08jObBeNH3wn2h4dT26rMMm7o+k8dt7qsHtXlittlTPa3De5RkFIO2eCpZtRMB8ESpTBJ3DgL/
e0iPSvYWjO9if0ecIIX4uo7CFMh0mkB5p3+KCRlG2xMRteelNQO7u6i9keduCQBLoZ7ZxL7nsg+E
ENwR+e+U9EL+1tSXUrpo6lGxdvxQEf9A9QcPxnTD7bBszH2p24t5LuWvKPtRSk/I0rLioAlHWtuc
MALpKIeMBLWPpblrQ7clKBUOBEt4bV/DMwUsX+Fcwxaxzyk7tdHRQiTjgJCKp8pwe0ybE7FmFjtW
019a1G58ikIlx0424ZdWN9vAIPu4dIaCfle5K7IMh9zblH8zc6IIfQUb6Wl+yu1gdHi0uEEodx+x
ptCnqEvLQX1Y9Nt3skT+mhrQ41lDP9adFVKc8/yrC9LNSD+/sCbMkcud2W73LX72t4RsanT9ul0w
rcVOaOHhZ/jDwAVOOERaE3XhDkl7s6IdYK7HEOEPOLfVzxZIvhfvyNBT2V1ctJt5H9anFmRQNYR3
SfxlMJydIfSbkn6JcNgr70H6YCqPCdrqgWN3QJYVyT4+nI7YFqyEVcz4c9y21ibaJ7dW9lLxc9DO
4kEzEZjYWXyYrl/iuTzjwp+JHbtmzUtW3YLv+Q6dG4+XYWTlk83bjfbwKmMtJfFol5z6Q3CXAKz6
yB7XtWaP/rvhu9nZcdhwY6Gt+ADcXgO1p0uY4dZ+BucXLp6Z38zBcm/RnrnzZt6dIeO2rMRfM6+9
hz1Pw/MmpoqrVt4yeFQQiLriM2vnoXASiA28qUlJwA7PhoWthzciVTzM/LE16m1XXEBhiHcw+r+w
SzLngPCePdKhZcon1xSgfULnZkch9WqdT93JiNGcDlK9yCxRi66wRlnPzry6LjPkjwEkvpF8MCn5
T7jH0G79u1r5Uv2rMKafX/hrBCISN80VBlKWaFBF/K1QBoZLGiVbWpHrA4f579cYYmJUXrjVRIYU
f5vEgkAZvhAx29qfHoNwOf7jNQb/DsO6jtp4JRT97TUmD4GQyTrET+IM63ck6FOhsON0jM8qxEtK
4mR1WheaoWcdtS+FT5A4BZ4RyLDGWv3YjTs9d/dm6aMSbhZ4GhsZOtul/+iGGztR9pFtutWEDWve
OjhKRDEoG8qwJzzmCBhgZUkQQ0PAjkfWi6w7YJv08Y4E2Ioxc/2JkG0mIU6YiF2og4typSKPZ68k
44Shg7TVfbIjumP8jnK4N+H+646Ybs2O+FL2wRVI6daddlSc6QHXhIWqglUlrMxNxOM1D7DhqmcZ
3Rmi68fZq3btu/HSKTsTeGkwXwaId+ubCiIKeHM4cFMAnYiFCG2lti/HB4iiK9l0YMrDba5pu+jV
XEt9T7x1OrZ6W+COk5krXNpxqwt3QgWyY/6MjH0n3iE0q5Mr6JQJ7p31Lgde8KbeyE+amZMX9kH1
h5cBimkB9iLW5VPOKU+1uy6yh8228jHql+mubZ2cn62t3UqsX8Vp3lr3Ief7ODeboEYT3vAsiBzO
S/9c82SDvzSAYCpQRzMSM9C1ogpjRsISiH3syqjDy6/c059P1X6o9nJyJaxVM2OHRKi0eTSnB0U/
ZfMX/8qNLh1ZLAHOGF9S6Kyc8G2ajyT4Llxi7Dnj137cZry62Ca9J7nFilJHP9Rd8tmPezcQerdg
ggLigxuQVUK1r2efUZDCDWBZDw3VCW78GTU4ONtO8YDZwD8k0tdkLZ94/Mfrxwi1FJPgTTU+IQ0u
C7+YhV18EpyczEQ4uSUuNCfpvyZmIHU2u+MibPtWZAhSQM3vP2ZJsgMQoKp8nl81eRdFl3piGn4e
5bMc4evGtZTh70YgNZAfkt2hDmCGEV0b9VRqiKYW8m1ecXUjJMsJ/px/wAQK6nrTWM9By9LGsLXm
OOSHbIHUyNLAZqGF8byBBUg4TnbFg1N+LfOafA4bNN1G7EYm8xwiTxtUfUuUR/EOdk+YFDudy32m
okxCQjkQ/biJsoatG44bZoLT8sbIvCaGJ5EPQvU1sYpj489QSe39Zmse0Yy9Y7vBrdRSJPFcBhVq
JLCqE6xdfZo2ObvtpiBwhn8njY+hPNmJT2t1yv2WD3e15CV8CMaYXba7ic1GzQ5sDxxQW2ALz8g3
EBCgocDr3eaJ0yrHCBo9Fr9DhJ0xss0P+Ti8tZckvwbLNyvktvES4MRK85739ynfo3TYmczhoy64
WeWYBwRdTXGZcQEUvASKMdkMU7ETOIgSAn2jpxI16YDUPyFW2MfSZVJIyAi0y9rTAzvQvwN+LVOX
AH5lh2MTCZNHd8XIoZMFtjcsoVu1HyEQq2IsfWlgk9vFq9INP4EbXxT1PrxHvU00Xdyd04DmVrct
9n+JtdzCpYHbdacaD6L6ViIMkWK/EnaLeGBHXxbbxvpBEsjEVvG5NF/xXLXSYyk9BqKj9Cd5lDba
uJfifsdnDKvZr+2uZb/R4DpMI8tIHEcnrb1o/al7Mr56cZexaMmHp+69o5YqFSS8rAB163/0XY2c
CeKeoeoyED2yyUQTNdG/3lo8f7fd/7K/u378/n3C9U+/y68LXCWqDFO5hSOIS/n3SRc6KvRVuopf
CGE4V+evNlT6A8k3dl+ZD4lksHHr/hp0rY4gbESoyxUTDB80+z8BiCGq5B/ubwPpOdB6agsJvMN6
v/826OqDVjLquTPsSutOah699BgOyYlim66G8DGCGkbbUrTRXspElMTZclPTjMJ9yKB/zF5imrgc
Fk+oQ4wbJA8tL0bbPekFEPTl1YDLRpZgthnrlP1A/qgWxJP3UJjHttsJ3G8l+3Fd1o6CELo5oedD
pcB0+OylaZtypvdy8Jzi98kT8UDaH8lPOqFU6kca0Vrk7WqHFQg7402/cMVG6slYxpPWMDWXzfw8
zDwWvSHXEdtNhsW8CIFR9NpLO8ZeyW2DmxQwSTAEBHL1B5MmZO7VQ1nvNI5GrS9itLY4SLRSRTdg
6ZvhOulIGiod8ZPWfOUT8aeS9plK9U0cRfK2kTF2dSRStiBg6lWii6Uiy0/haHD9EMiOCdPNuQeD
SRSgvQuulncQu9Ns2SjTp9ZOqRubBSCOaMXmGJzgkziRaGZMR7xYx0GoKpTtZLy23G8gWfMiY5Vv
MQPITQyUKW3VIBBNRXBkhhdRJvNXIcViiaL9iNRYzdEfLHq7LxMweZkE8W0ONdSciuHHokZfbSDS
QbUfMxCYtW7bEjq95O1hMlDAdSL9eYBfc1fMbH2kqH8OSzTU8UJ11m3iTuamUXtI+a/VeCdZGHhD
si3bdfWRPIyZdKyD1TVtMR2QL1rEhSVI5HbPO0uQYNxP+qHIx9O07DK9nvZ8PUsOYzwPKjdkH+pv
4yKj/S7BBslFfrSEuPfqNHou5kC89Dp7nTkPLpGiEJabpBR5k9i5dRefYli3XjRD0pJzELV5xNM0
CWrBjScSZxZO7/2EAaAsaTyHKfxI5zC6LNryoxI58kPeiOgekCtMQ4BZN2I+aerBR9y1/xkhTSq7
1H9zZl57UmdZ9n79fmL+2vb+/NpfJyWWlJ87VYmgWI49RmK/ZKcWO1sF86Ioacqa1/HXo1L+gzRY
ZnKkf6hsDVYu6K+jUv6D5CaFgxJg15/OnVUsFh1/P7FT186JABJdkrky/vaoTMZJj+V1BNMM90wC
2pomhxfQnqKU61ld667ode4Vrlb06tl4aQXQB6tumS1nFT7HoHY5j6am2evCc268BHCApbh9nkLr
LS2qXdFEREG/aEtEtccS1CxPo5xfChRWAoEddks0LCtWTZZecEto07GAEUJKLyFB2HoV1l2PEUYD
JX3pyv33ONpQdUTFq3FO847IvhXGDSkaT6l7DKy9aPoMdLQWILcfhRup8GbGWe2Omuunj90DvBNA
q8qxJPPST/e8L6Pcrfvanvm75l8uqEiRaaMPAXzdVV7aXUzlvCA2PKmv4CLl4WacZz5P2WF0FmES
vDYHPhvCNvkZA/xllssxedQfPdHqZEzqWPVGupJyJ/GJ8nPxPAHuClC5DjuB+YLBIG5IT9cATENH
eolXHVQK28WujfxrIQMp9tlnvlrDXWYeDPU1GY6ARMov3vSkANvQUrGQBDlh6e4Y8ahZKm5G405T
XzETkf35wWfnuhcSMHTMH+QXSme5Ei7jS34snuqjsk8IJrSgnFbiLm23bGA5olKSXMgNeTJOjWe8
zRdVPEjiI2lNXFHJRydvw87XYJssWnlgF+BEs11/DqfiLaCjBNltPrMisTtfuDne+ZjvGLUpkVOZ
zkxUFalMg9nvNPqt8aXz+ME20z7cCSfka0KA0fLepHNrCFfwlGRVAqXDOXWjfY0/56mxH8ednnO+
g78Q+g/mlmyUq4usf84YF7PtAM+NDUveQKpyFsQHPP6CvrqmLk8Wj/7lnD6DsZ5FpLg4FJDgW8ib
f5obBOMJ7WF27FwchdqV/qFg4tdGF5mtt3QfP7+WO1o1w3QIPJZOnPytRep8UHgdblex/5rvjIf5
I7k1/nwkmCaORnsm+yMk5BH0N13b7EpHidac4BQaBhw5jL7z936Pl/4HDlryTbKHor1EenAADIpM
VoJq6SxXJUPWVvnAz7uleNTcho66tVFtNY3T4nJB3JtvaxG624ZAdxoFyzzMwU7Jz2G9G5DFvk1Y
WadbE96rkmfOd8vky9Anp68hPVdsmE0P4Bj0l/mmnyWsIu/MGqLysdX2UCtTWo2keTHKG/hfMKc9
RJbnuD8Hjjvnu+kVFpT1hbJq1epabs/r4XHAytw4xhfyXgu6BdJtru90oyieeIeZJK3u/xPGafJ6
7P/r0vwYY9L8lylSP7/4L/eM/gfWJAZnOpEP3CkohX7dM9ofJpsYRD0Ad2BtSzIf+a0kh9Uoiiyx
NQ0XA4X0r3uGkpy7Z/0oE7o/DdqW/74khx2sw/ph/WxJuCbW7OXfS/JUgbdRJbpJdWQdmknd1Fp0
Sjo620rkD2Ot4bJc7/8PeefVHEd6bdm/cmNe5kXJSG8i7kzElPdVKBTsSwZs+swvvfn1sxItdKPZ
FDV8HHWITakFFlEA8jPnnL3XBocaH9TE3uRlTW/EQq6hVQKLX24vuSOd6yq/892BcUqKCH7wOJmk
0kI5bdI6d3v1zkuwlLty1bGLRa+VpULVGCSKZKe9btwMEKrGoKi/QrsxcWChsnYnTlwuEmCSchBv
tUA7Slq2JcvldmTLEIfxpsq+MQ3aBHFS0++pcLYuYTK99exX+TyE9hOoxgEUx8qTEm5VyjBLVDEv
5HAj1XsTq1SFFiQKrcXgD/nKFuLo9OjW6bko9DSwI0qROmtU6MoUJ0oc7PNMpqjF3jlgy4KqvymC
DsCOuhahzfwkYbdBZe6g7O+ZgvnFRiDTLct8TTS8SW+bPFEACKjtw2nHZENhm0grhS7RWxU+u6I8
ZGU07a1rrV3loczkwqsPnX8rBt3FfojM1js0BuChCKIw8UOKQLzozk0VA1YALUjyqvdUyiH6piZp
AunJ65w7taWlBdWno6NQEtLjDo8GqdSDXx2dst7+HRY7kLifLfbrF//J+7F+8OOVv610HbAGyCwW
LbdAy9DBZ/x+o6RpzXWRTcBUiI0bUXSfK139xjI2obD+VUFIlh2yNdSFKrQ47qe/UnqPN9Pv75Pc
ckePFbdJrFHfld5gutzOikZjQiVvNN2fq10ZA+e0QYtbGQBmwif01nqIe4DYmQujFYtmZlm3VkxL
yuo+NF60v+hwlVJ6lnLiVpR6pwqPSGpGfL2+weFpKOjOoQ015gMVVwY/OT22mnxSW3XbGsOurbGk
Bhr+hUJ/rR2OTitsZ9rw5lfBxmnTR2vQH1y3PcpDA1/MzN96q0LIW0jyQXT6pUtBWuO0GcpN46rr
avCPruWdS2dkdfgUuTFj6GiABtIxTGvde6if8ZglESfbvHvGT+gq+cH36BoyBEj6YluTkButRIbN
tNg5Lmjjpr9pegNOqfoWWR1YcMnDhF5o1kGoYngrZOLRtVVmUzyLEnO1Fok3O8FboUaaeMotrE99
aisYZOkRF0FYzJCgWIvYVW+k3r+PTCfep+p4jW1xRQ4j3EdxK7xTAxc0O5jrhDh54bQPHhT6InR6
GO4RkuOIHnY7whc9wz2J6VpXgnMVsr3I5boIh7VotNdMWMYiqzEW93UD9srymKY5r44DmigU1n92
9+2zCjRHcPFPjva3uC+rpx8WkB8v/SwgaZaN1kRkH3AOxgX6u1xYhZtHRIYOlIH0iBGx98dyZ1Ub
jMNgO364Hf842NVvhP+iFLEQi5ASrP0SfmEUdGRx72Xp+vV//Y+xQ0hHT4FMqRoOeR7qKAj50mnT
koLWghIRKWGXD6FpkodDID0pkpMAo7jhBpMv36LTb3/zV24gerk/f8YxMsNQx3AqKkIY1eMe9/Uz
5oGh03HHCR5EYGjDmdK0/lOlhcpVavi3sZw8mNYu4TIgUlhYEB+YZkl1S3ljGQo5sCG3415Tb0vV
5cyU8Zj4GvhBPJB6dbY9Iv5yy6bXb8JCEUV3dAvlyIMOeSDVbHMS1rT/y3Yw7gxVnIuEazuBarkk
XQsEUkVEANNZkJvUQCjQRHCjJcl9oObcYNq7OEDPqvT+rOkxqkTDswNPNpCycBuZLqVKF9AMj4j2
8eNzh/hWRcBhw6gPIQ9HxP4iC2FYgV7ApP2dutFu5NcZZrstNFDSydTy/Fnkh1OJTHiFIZIlRVet
A312ZPD5zVqhV1dEA7LRS6ONCo2AOVpGinB6qTE5ZIjXCgeis1euDWmrA3MfGLKFqL96dZWl7yqt
sAZ/UuQskkHbmlI0raNyCgBkYpf1QaKnp7l0GOVb36xe2eCnWlDfROZjnCcbOVFXWvnuKXe1zlux
l6pElKP6rATuQg/XaoIYIjeX/dj37y9BRwJtHJhIdTPzytWU1xKKAM45fdiCBtaHBAKe1bhvft0/
yjGReoaeAnxYaM1c8yk8gR8Az+ZnX8tn8PUSfgul6XaNS1hnoM4KJEPk2i2dGrlu63XH1GXAZeTq
vA9gWFfhsenlmdRZR7oOQJ7xCJFkfSk7E7kAqMd6UUpEnHQubhqjYoLKekPTUPm5P3MbiYelDG+y
1jkZQO4ULeT2yLFFq7HYW2HA198P1bK1XX0jpR3ODvdc9O9tJ9xlKYqjG9ON83i7Iggws/t9jxgz
kDtCKkQKmDrcKfXDzxfWd32gj2UFJ9UiGA4jgW6xdX1dVn0ieiuImEUqLtNTnSkkN0S5+HdgVOU7
hdjH5zHH/Yw6BSHqx/L+smHkba/VGU5LGFfqfZBXs5TEsk6EW4dG+USSdlJpwmp1k2svWfz8S2R/
+MHeYZrkkTPSBz1jfFeE9E3BMrAC9g5FnFTrUEibOBXEboyCU0Ja2DVUQd85i5kjGaXYWlUEMImS
W9pp6nLES4rag50EDFkBvqdq94GpkRlauu+Skp7d1r5zovCiRfropiL4oTB2dk3olmTK1xF2SGiX
4zg/ImXFt/MAy6HEWJOcEISdCXcdW4MYosW7NsOWl0sLkecrM6TBL494mSAdcLxGCt7fjPUuM5Ez
2ELauMY/Vei9tLQ99d4LH9LiOUzKx7Yod0XJMA6DblWu8g67LfJ+RyzrZhfV0atiNjta6lOdpZzH
DaIuxEJG4JG6bhJq47ypfnlSUxRyKl9DzLYBYsH3VlLhrFp2U9WnkzwwXW5jCe8YJIS2u/SWNtcs
sGOqs/EdQsR8d1/hPFaj9x7BUhef1GrNTWTGT/kgCFWr7BIFAnZiKLHjOhtAAgfNo+dAEDdr663x
JP/kZi2bL+Cqvt0ljcGEMiArs0CXU4dUcLqEm9uCGYPnWEQxGx4+rYEOSQa2IY/lh6pbGFL35CAk
IxLIAQJhWUgQQKjk6uEfWYNm328J9Cj8BykgkUV3L2pDLy6mZYX3TfXzZ9k1rkS/Saznf2SdNDj5
+OeNlB1Hth4d5p4Iw5dcDae0OQrcJw5pQhJkR8PlpTQj89PAoIenbGFjpq/N539IaeQLKlA2UI93
Jdx1riJ7qxvr2kQAWNuIhhmUKABfqmQ5WO6Do+aLNNBnFWNPLzUA6Efc5h5bmmuK0l6ZHoFFsrgL
dX0blXzlRHAi20B2Wd6LvjwXDXQV+/APKw77Top5/6kuHUQtvapKTe9uxfy3765a+TZydnVHWJGO
sxr1mlG0axUZXejMyVrT+xXvt+qtJa1qZmp3RkScjTLazDTmGC5pxBJ4nRbpA9CLny/jDxHplzvH
b1vIl1X8XcvasWLP6UsG3bJ/bzILn6PVW+ntszMi4U+lcYvLMAiekeFMECKUezO5/PwdjDXM92/A
Jv2CXDOsXLTP/7xXWm5CiaPxvRN1PI/p3zX8dMHOTrQYoY/7VCrmwsCL+PPPqnzfQ/n4wm02Z9S/
Cgop57vLltmAlXZyvnBbvGScKYpSnJO2IreJwr+W1qVV3vA4Hs1AOdSRdvSL6iq3h4WnveZ2gNWy
XNSGvQmd4r0DjJATNRPbynUKtMBwV5KzTAacLW46pRaaZEz/PRJ1yiEi1RI0v5W99tgRsYIPlj0r
y2jGIzSDHPaiNw8OznU0/Me4vO3QnHKa73RP5n60MS11HYDec5qDhQ09jOzrBm5goJYz30lmTihf
YjYPx1VOIgJ26iycnFAGE5DtoL2CdkRDw8Vx02G9hC3L3Ay8QQG6OIlRYqHcowUeRMw2cQib+saP
FC5666yNemoab+Z3p6F+03227g7ojEzaVOQd8rxjXyrss9+j3M9J3zoWJJQ1jnlgnLwZaE5Nhnjl
4G3wCOSEJSgmYXsUnTq1xFmN9hEKXslex7Vz0w2j83fidGcewBjfeTIA13LkhdMAuDByBpgEiSsP
Ro9xFAVTbaa0aiLxEhvOv7kdG9912cYnxMQECAwN7jhNtu+ezFwuGldOuI6n9L21EpYH+pxAVA9N
ApJLuovIFzOHd9VN9rqczjPstRJCJx3RrtX1WAt0OGc7O7ixgXH57OMWJInB3Dn4pFVzY2f84LV+
qVc6JuX3bAgJjQ53tCjoRYPnKZSJsDaWndzJRTIzqnWbiaOo8p0TgZ10Xw3oIVbFinR8dBuAsFuC
lRQG0oMjrTFpoOP05h7O6I+V8x9uSqJp+2WDmH2fJHATkJyHcONH88ePl352i8hWRKphYwtAEIEa
4rN81L8h0BjTf8ngpZwi6/dr+WgYTAVtEK4EDqjckz7bwowf8aySu6hqBiE/xi8ZThGj/HkrHetH
hf9YmoVsk881fvzLddDVMp9aoQMlbh+Ke12FTDKxPqyWc0nisD3V/YphGdpcBuGVfZSyqxa1Ehwr
iYGjNcVeDSjC3APFWmjHOKbfeV/PMYQmB5+wDTw1Wrpq2xklSnWpiSFMCWhZexJ5rqT/TRfhyYO3
MEYG0dlBElysuJSGE+VeqRkuLuT8RV+aS0JXjXO3yKRTRc4ddR63O/Me5kowHEsbthZTj0nTxbCb
U4QCJ9gfdnKrU/yNaWvBVror0FkRe+fCD3iyYnB3q0gshlWlr8puaplAmycWwiyiW5LJsCsukkZD
ZZPBhgf+FXYR8e0zI9imO30PyuPA+KlbllgQnw0Ae1QIb/EbVoqJTP4YlFSctBLKR3bE/B3IIHsV
7bOuICpJXRkuUycBoXVfdNopvlcNtC8TJnkIqJc9GUrxVAdNb85q1dhYlHNEizG1KeaiW7itPgH9
os5RwM3AfcIuSBcuZkOkDHZEIQR3r5qOWtJ2HuE1H3cDCbXiXDe59kBKnfr2pjPWjjrnG4JmUYQL
opANaVrni4uInwpoXZBcQ27fvNMWxbiLg32ZJmsP0WIDY8DtTjaBnOKajttQE3S3qa0d6HSYcw/B
Vd0+9OgaSw1fmIMvhIQZkbx3dsXWDoU34hKkIlgszUlGWjF5wVmI9JygQvjqFpGC9kWzHirt6Hmr
waQpxlzPvdBEN/XhVPXPmNbKcL4EMV2dasA+VW0RDXkznlfFRHTFUx7z3fOmY8hM1ND+oJJ5ZPbQ
DSvZvimcw9Af/fE+ORL/+JwxCD9j+2GBm8blzmMbjt05/LlGnip486l+38MDbTe6E9tmnrjA3NY1
AwuvWjnVra7NC54EggnVEYwRK5uc0CTeCZye7iiVE47yLlgzLlAZumWE+aVTm3fqJ5cYAibjOAh7
U4IHkoUmFpx/lb9uhos3vEe9NG0etcGYmiEgDPgYI+RMtSeEKhvATCx8dLMxfIbAUohm4BgggLBA
0agqxFPN58WhwztIu4AQZUK6NgwO9IWzgYgAS00m9RNqPjg1pP/AUV6pQIBfMEhl9EADIpc2GSym
emlZhEDOqaaRb5aYd7U5Gj+Z+uzEDILJN8R1VLpwdZC5znGoE8T4bNOUgNlPT4ZNQDomMPuwdnSM
yQG4sQ6mFkrlaFm0+4wtA8HsgezDaNYxN6coaPY8Vo/SQwLg6ME4WQGZPpvsorgrkb+mjz41WDAD
lc6vVLQzqYQWgdrKQPxoAgA+6Ycr/Ibu1QDDptbmLmX7ROGtMmtmh6inrsvo9TG3F2T1OSC8VkQM
FYt+8m5q6LYOYfEWB5vcWWnSHYKBSYLnR2q0eY0eOnplHY9ILMwdIUGVU375YqFJK4nkZ0pITl6+
4e+evvYMPNcLKdiCwdOjK5UJdveSlNNwb2KcnirWzhzpVnf1nSOt3AOBCGKpD7Oe/aoyg2VeDNuQ
XKPwt+vJf+g5rHAs4lCQuUP96ybu/yylZfHUvKXj5ObrUfzl1Z8Hsa5SLRCqx4BWRcPzex9X/8Zt
HhUQhzEmYcu0KGj+6OPi/AUJYdLkHSc3vJk/TmJZofGLlfeTvf4LgxvIE385iZnYMFAm1k+ncyJj
vPh6EutBmg+Dgu02CKWD1oAJcsSiqO1zCT83JHuuN6Vm6eu3iOxAWAX9wgyueiIBJO7KNRlfSrUV
fTS1PYT24imtj5LPo1muvAS5gUIuuHExchCtgxEhUjmRgDHJjWbjys9a4c/lkrRMQrx9WOQxwIC2
Bitl27RoLfoSSfZY1t2mVGKSQIMCdqs3z+qL5V1MTg4bSEsqvTnWfc1zXG+dOrtzBrth5rvLUSBn
yXDOpStLVSEJYUvSiTZpG+QRHaAziVFHOWA0UkvzbIRwmNyad2nTgZNUaPFxm5Bqr5FclxvrIckW
mXMxmn4qNP+lFfEpSiR/q4YUSRRQ/ki8Cv3izTHe66oAqdTJ73Jqd7MaodWkKdMNWiqf8DOqlkqE
zx2ayYMIkE+0AYa0gNQXs9wW0qlrr3x5ZcR7x9v3DXNfFNYZxxeluKkSWCvcp0YvKQVj9vksUppp
07YZ6ixCjJ3yZPbJsVAoz1Wlf8yo0etAXhc0CSRBqqC9THWHPnEO/7bB81EKUsC03nlOC/JchmQT
kdcLnlzMlJh3xeuw2IXW0hXD3hjk7HqQ3WHOxf1iW/Q3XbW9KypvrmWoFqtboWMsIdZWWyTyqfVW
lbzQK7D6MdzQYaKU95k2bHzyj4imIq3PYNMvK56zap77gg5YRvg85CdcxoXR7qIemXeGhSETNPLj
CG9LqVXHrMvVSRw1xcGt9UvkgZmzT5I/HDLZuC4Da1jKebdwInVf6Ndl+t7qKplAUn7TZ8lxCNR6
GvoOmHvGJ1COHGem58gnu6VukfNX995crem0pjDUaijyetK84G+acGUAgmjPNIombzj19lUh7y1a
QnKw91DByj1yg2bQX90Ix8uvVzH74KXICEKp/nvcdP9A6fz3n/7tkiX8+v6P/OkV5f/++LD3lo2F
xZ/+BSVAUPVX9VvRn99KRMSf28r4J/9fP/jP0LNLLwg9e3pNgnQWlFVBwAn1x9vHZxgHSJ+jMn0M
yPrXu+ztW1z+eC7+8cLPDdZiPMbYG1Uk4siPcdin0hJxC/srLd+xJmb//brB6hQzjjlazRAE/7nS
waMGKZTaaRSlq78yGP/ozXzpGf1W6FhMxkcBDmSI7/vreiNsTyTIpNr2pQjQEHbIXnLP2yWQckrv
OsF5kg2FP9XScjcgi9Zs99bXxErKutu8QclLj37qJwk5WcEpUvp6bhfCZYUOYpZTRi3DkluHHuBQ
68D4WNyvuYcmenjlW0CgBTEK7rNUdjtdZ8vL0HxPm87eai7pKtzM6577uoRUWPWvdINcLS2fQ18g
m0i7thoMaBJSx9RLuZ7iIGMdyQNAvRxOTF7j3kmKlOWgHRv1usn9nUCDiHsA+w1LKRJI5K1rBYRL
Rf5nQm/Y1NqbULInkRkc1HyWGejhbnUrvm1K7yps1omKRjtVsbBUQZMumfSgUZS8Gwtas8EkyDTF
VVG0eLnIcs9k/GLbstkUkbbsIhM26JvOmC8twJn9+iL8/2958fD/bHnd0UcQP1qWH6/7bXUZ38b6
3Bz7CJqqqnQFPvsIxjdcnKBw0Q+Psb8GlJIv1xfMnawdLjUa4YU2T/0f1xeoA7JsjfF4mEh+zfJB
1thfri8o2NinGYTzXph5//n6kjHgtTvDJCg0hgJgB/1Z9Dj4hUS8VHmMyKw2ZrARYZZUNzjBKYon
rbZAyTmBLWkiyS9oq2P94liYlwBCjEVazSNqMOVj3EaLSmdOOIUbLj3bbxyP6LZgj6wDbA+CwAGQ
TY2+7llLiGwj6PIA1cmCBJXLiUrdQkmmQjzZIvF0+oVxXxfh2srI6BrT72gkgEXgRmC8YlHgf2gG
4NOty0iKUOCcopfUEzz9E1oT+X1bHkfUvZ6vlfRgpCeFAWm7kQAb+Ii/zG7pzRP9ujKOQ4TPahFp
W2ALDHiCAo5fvtC2kYrxsD3z13PbScShhACo+OeGhV2uelQq/lyjEWxQ9a/ch2w/kk2icNsoN+u2
lKe5LKNExeABCwa8HtG7wRTSrERmDXUq2rEVuS5clLxsIY2St0XnLwyxZOrExKUDNUMulQUPP08Z
Uy/Macw/6rTYwcAGdgpGPpyvdby0BfNhKZsHRryRjakUtBNX44OzXNnawclJV5K/qLSVEa57x15X
zwGnyJjFi9/eePR9MmASgP+KPM/v8fQjZ2sX7b056Z/jelbLE5Exp5lVYBzf3HJaPA6PFJfatHii
dvQeklN3a7+kT8WtE4/4KX6nISAzr6e2fyneRU68Fz9KWDFz72IftYJr6Kgb589SYjfg92eJMvPf
ucs6RKXDrYJoA7x4FPuBsaB8a/AV4eJY5+2qyqo9DmEst+h/7St6MDbixnvlpaANhVy93LAoeRim
KSEL/MHh3r/wJPGwGPfco7Gtj6Nt/PVw2Nxz1e3q4EXVDnawDRP8nXm8NM1dFVfzAk9edjNYC6da
2PmqLzfk3CsoyJN1iI1RW8VkJIc70nIC7023lzV8DW+TNSu7w2tsUYlTISgDBE5qRYBb/Gj1rmHS
w3dInguLwGnB9x4qwTFy9lmwy4JlWTNyn6nO2VQPTIbKaAEBn5CzxEsng/xAH8RbV8asMWYK6Qhc
J4tlU5GQhE5DJj1pGWv3uFpKlE7LoeUbfR4aLNWkNVj6xE60TULEdFEPh2acAvm0IhQyaqP7VnDj
VJscLTIi0/YKT0w6Le+Mk4047RVg/YNcv0N4S3V7R0hHFK2teqQ1TkFBIxElUI30DjVBJTElozs4
lE+D8eoRMdY0Lf9cEkTVuYyfib4X1NYpuZMOfJ3R9cwzINF8CzHWJAB3nzRgtFl91/FTS8lCeHer
nXLvgQ89FPGjdZ884XP0CcPIoZPJ5xqSsfKSoPOIWJjBLX27sp93hXxbKfV1DN4TEAxzzYmTA0/I
fcTfp+7GT16L5ege5+Hjka/XLRRP+jcoQW1MHFP4FDAnpmjHw7077xgoTsyDmEpXSfqQrINrwGFS
srTpk3LtBbpyZswifPRg0n92G+DzisrB8rMz9PEpfW2yrPhhP/7jtZ+3VMPBbYP6ygQCOAIdP89R
nc66hmXyi7PnyzmqU+yD7SIb6TeR5pdzVFMQHtGUNzUsRkC9Pu/r/5RTcdWnOuCm/wN5lapyWH+d
bY73VNoMKopvGvK2PB7zX9sAlulZWeca5qT19CX4l967D0sc/ILJEe1JHffPpH4qn8RlKPZDiqXC
aqFc06uilJiG3hZmGBk1abEM8oO26KP1II70W/UeBUE+0NLfZvgMXz1n2mtXnYHACDd+Jt5NpoYs
iOxAKDvCAnnFi7wBxyNrGZOEocyolM1xDgg2sMOcoi06/Taw7xvlpKn07zFYR2wo1SRdVy+M3MDj
VOyy0j6wvE2OCX1WqvTIL4MKXoE0UYZW/HWcmjHo5WquKnvPb1fQdEqZZLaQJT6JzqlPaHu9Gb8R
824W2bxz/saBelTp79JXZ5FD0O3slYwfMeabYJOOseiHOdFZ+eRkvmpnbPcYUTXp3kZ55UcsShlg
/TNttgYPiiq9BMve3OH6nHqEaUPoyt305ESQYjCU6Em0T/Rg0zDqsAWFfLeV/WzbAGU8p2DsVRCY
iXoNu9kmLcV81m7p/Tblzob1kp0aaeOeUnca+wvFX7Tu2bwUW7woy2hpXtJVsIQyOFecWZZQfM9O
DjE/Zd8t5USAsucH4l+TqroP4X5GijHTi0vVlHu7aYnZaaZRT5sCc1JiahvfiM9xiR1HCX3O8kJg
rxTbMkNTEzbx3gMHVtSoUVvxZgJvryV60ejwSMkcBXGYlSZNO4EvQVI6lpGwWUXjiZs85Su92AqV
q5qh3ylsxI6W7mvlSTR0WQm1SUG+0IJPTTYsbDoubPJ8ZayVE6h4R6/3f4e7v65R0/7r0voR5ti/
UqF+vPRz27IRlbM5ERtqK+NA8LO0HjckNOd4zUdC4fiRP3qXtDp1rv+UDBhQnD9d/rGWgDHjN9wq
vwg2tPkc3+9Z486HudLGWoL2+897lh5qXpMLhdq6Q6hXFMZdofqg3a07R79HWSnWQQK3O5OZZpEo
wxk+V0r5RvV8FKQZ6CLFu0XpMXAbIf+AzKGYk3XwQGoKELnT2BKLZpi4mKuyOJk7vacuOlx3NpeZ
TDUmQn9Wa9pxaXjvtMMykXIcuTbKBGkkj3n6m9zYT9jJJ0XS0773K+7HREtqVoDLuV6YLRc8aGUJ
0RXpR6/TnyHMWVqm/molKuTETGTzJO7v+5J9mfN4MwTJsuWao1RoQVvo01yUBiRgVn9jeoT1NURb
KPn+AxA4AHjy9pour+2c3aKB7xf0zL8aVSwyEfT3lgl+3NPb69zEAKpJTJ1qz3V3kh0YWznismn7
EgTxVu4XeYoa4u+wqhA9/2xV/Z/4OX4qy7fi9Sn5UWH98fLPlYWKWhsLaxpRH4LsL2uLOhsQtMNd
4bdZ++9rC3eWPSaojwpslEiIuH+/EPAhzWblMU6QUV5A+/vuAvCzC4Ey2tG+W1wU91iRTT6EpHxc
xV8vBCJx0tayAi4EHSixcdjnwvkAczQR/lMPjN4zof09OeHO4fgzoNrcd/68sM5yc/Zfh0sapxME
UshpbtKTmT821ZyT1d6gO8GGBc6DftGG/pNdY5tM0bzJzYRkAslYc+mlJG20W4lLcz+YSy+LaEMz
ZuR0jbu7or0Wghi5TWjin19YDBHLRS8OYcwpC8jOLPpbE9lzcLa6sypvKXli+SogYsyL24uQIQBf
VPtouOjBySnLDrSxqnJnaDXhDCej3AUFnBoNk9MDKQrugrmsjpFKZS78Ut0i6swoeB6gWEvVqwY/
CHaftJThiwXai57s0F2mVTdvxv5aunJp8pGnJ2kXn9rKdQ5W6sGHo+esPcnyVuU67gFreWeOG+Xl
UacQJajeI8sDvZXxKEM+qUmwtymE4eM5D8vUJf+Ak3eZZ7tkapskvIyKUHnPZFOvUVNo6q6MKP8d
ytZ0bXiv4GFWbQUez9pp6ZPclFzoIDXSGVBqmxQPGAdYiKHF58ayHBD6PNn6EWaIE74MXjAvZW5D
G/k5WFTtSgpepVMYnQp1KzfZyoiclUcuPZcLwlKaQUwCAFCDz+aVpK/eNWrDhUdzRi8Kwp+TidFd
hfGp/ru4wv7NXiL8t/S/OKf/65X/PhPa/MMtReZv+X1LGV0hgMv+eS7zkc/jepQCwZ5nnvhPt9fv
W4r6DeEY3TjFUjixbQqJ37cU9RuNaxAFeDjH4CwO+V/YUpy/ThoJC1VBJEM9ppGnfydjFCmaaSPL
cdlrV00grmWrgOPbMsWbVmVhLauc5D1Z3PbkqcntfYmfnuZCRUoz6hHHxI2cKTzqWcn0KopJSgPF
UmgmiSvyjdwh+qXr26o+3Rix9gC88Hgj2QlzsQolAMcsedcDoq6ADBu6bjdIugJscFSHCCBlwZ7L
wyTQE1SPKpm0qnMnBbtQH+lHwxVdtmGiwb3tML3f6iMKNzUJEhIeS1nmU+g0z0SjxhjmD31SLlvT
XGa6ebbUJ+Ee4w/gbr8eRgBv0Q5QEsKRzd10jMhMeCENE7GSEQJ1ulcgO4l2Kh4WpeMC0FmbPg+f
JCe/aBCZTALzEAw/ZcmjL4V0yaKMhStQHEozrRWw+DdtBLOlSymSsLH7gfckk0Co9PSfnAQlXhGq
m5bQmRLaTKxn/lXZ37mZ/hBVz6XaJn+PzrnFmP5f355nH+npbwWo6dcfLUo635+Lcox9wLaE/xK5
tokT+vfCnwY6TENWLAP+z5X3xx0aoQCFP9oBgIj8/nVRmnCACYlQ9I++9y8V/rTq/3LOg2Yy4Apj
rmISLn9X+MtdpqsxEm5K/LRaFxj5A6bzoCHI3HSseaXIIR3ynVvSbuy22gAZ7uhp4twKZVVowzFv
7OtcDa5TF+9EBIBNqdRFC/KsKZwbrwUyisJqhIqQS1VfqS4aYsNK1wLCdRw8mao1DTvtfhjeYXDQ
KjCNlZwEC4/lFiTaPKY72AzpUskeck5E05fnw+iNTkRAC9N2XrHezGWFLNrE3XSyZxAKNKb1cLla
NX4p8J13sXjyGK5NhIxsCa4GXfKSCHWu+y16OBI8JimdPwkhkvMkqfqRnB5rpL9BiCDWoWqHe9V6
xjiEM/tGaoj+SbAOyeqjVxorTQefoxXpUk5JKydZ0u2tvRSucvPUDbgysl0TXRGfUJqU6XmOJgEW
shFGpJjZi26In9UQo2Zm3jqE8pggTiT3trLSGUzneajjBUmrv0WmNZyCn63Hu6enuHj70Ur8eOFv
x6PxbcxXAe8J8QDdjW7+fjwa32Bgj8AdBXO17Hxg0z5XovJNB8cDlxSX428V8OckS/mGsZrpGKZs
xly/eOHGhfmXhchcjIkafFSWtyJ/dzxWWdtncqSiFiFLbpi3z/Fe3cvZrUYEGQqR/IVIN+JHQIth
zGMkEPoz64XuV45OJyahifwgb06EXi1fdQ+FMdUGsbTnBpyObUylqeKy2RLKquCRA6ZDJnETEdPH
/IEuUt0+9vKVdyTgr1og+r5GeBuRpHyvwPRkikER26ckkcliifB7jet42rgO5Jl0Wy1qkr7M5hgi
yIXAfe29Z8+dMZ2hQdPwHxOrePJu/Yu+sY7dQ/5snvuz9qof9HP97Dwk1zCQ3a20QYgqPxYv+HvC
iPgS6Ib4jueKRy6yHoLtzNkDrJXW3dnRJh8kolnB8tNq127H35nnvQTRNqtnebvGwBCOxE5agsNq
MJaM5PKb2NqM5M1yWsMvRNu+qs1p+RZf10TuQQ+35/Vb8mgB8OqmvjQj6S5bt3yL7Em99+k98c7Z
GLuVTPFc0ET01j039vRYiFUTMX8DWrlGSNLnk+wKk6eePjv6qjLWVrE00vvksRt23kC0Cx05MKtz
y71oC15rR+OMTmZO4U/KGwaYwyS+TuloLsP3Bp2LuRTWPrKwMhySEBJjOfWPo5hY2cZc42s6Y0MG
E31KQJt5iSAmh5OTt4N6aqQz/AZTSouI6kN7NIBBigS30a2hLeV1nV3RtajGSUpYgFsCHK3n9ohY
IsVQw+kJZKZnVojPE7wmD4Nyzg0qkzX/L7Ha8V38nILL4WJ/6SCA2jtjLr8ac32mXqx5vAU94ZLy
hvV2mm7VS2JMnafunKqQRudMV+0b84iBttkSMJnKGzMg0GrKgMyls5GMqTIELZo7dwFylNCVSbR2
SOdtvVeRbHWwmSA1pfZIyHqCkLLZtrxqAOc2LR9EshTyEksw4TnDyl0PWxUigRSshGcv+ldRnHMI
VCljWXPFUcJQbm6rU+WxXNh0kM/a/yXvvJobt7Ku/YvwFnK4RSCYKYqi0g1KETkS+dd/D9pfj3s8
Hlf5dlxtS6UWxRYDztln77WedRA/sTYRPZOfuOrq1rO+tdqx/P4RzxGB0sz+mnUN3CjzAqjwMEWS
p6ba1Feh8iv9nCeY/+CNruNmTaTN9JxGHgQ5ICMjqKnIbZBpkj5IhumD+ow8Njunq8RLJrvdfvQ5
earMGf2C3Gyw7hokKztZ6+t6R6oiPfjP3sc65yeP+5AX7IKka3rC30+ge+aQ0MOG4qYP0XH60M4p
gYLP9KfnM1fAEQKTueaI6QE6egwQzS9fbKvXhLQ84aB+tJ66gwNWXONTsk2OzPomN1lTCrvpJfsa
78q1+ipdOPP6BalKdvFoXtSTceZuPePMm8KHKL96wUIZnPggupzLvdspfK7O0lt4F5KE+mP6WXwz
Ry2+oS02kydcxy3SFCd0oSad810Evhc/oNPdSVvC416Nw7gdVgsbKrzDu+0wMPbi5b70S7H2ix1T
849Mf47Up24XNR8FIPuL8jDfSRs8OsW22+sfcGVqkN8bbIyHm3qiFE6idWq3H0xDlRdRAnPqzukR
jjipkW1NwqkTkgE0b9p7zuQdwwayJz8AJV2CCy8ZPX4dbe+qsoNn/agA9Ld3jEYboOREuzXutCr3
0WsFW8aNaju5KhDrSZM/RzQMiujLKO+7dkdQbnOddv2w7sAJpuV6QHjLQD0AlyTu+kfjLF64vJRz
cU/w8UiV8yKcSeFjwswjoAfTb8R37YuRaAPQHt2yKyMtJjG9WsXPeMHNZjM7zvdAT8D+bJENkH1n
Izdey4e64S0kcVkztCEVnLxV+1q+NNM2AjrsEAVsi68qtiz7UaGLT5rvvbEnhjV9T0oniHjYmeli
BbDTxyU3mJeq2baHnkzME/q6arAjWHBu9nCgU4RtC7YtwmlbupPICH7S18yP7wjFu6fL4hPfukWz
fczfwQxrCpkpTA4cZi12s5/OuC135UpfX0FsvubNkopcnaHDI5VC1k9KwvKOb55lX2MVVv00Pk3J
Ge8nlwgaZ3TRKbqL1B1Em3EvLwdm3FxwGyfbhp19gWv1o8z4H5U2/2um+dezAb+Mm+xPqykO6L+f
a0BMcKRZGBCExv3CpyCrhJkBqh9GAHAP6Un+PhuQ/k/DZy6L2v8XE3Ea+b2cQhyNINowwUn83WaD
rvxJ/xLoDXNRgPHqb9q/X/uXCUBuS7ghn53FL/HVko7xThx8XVz1G3V6uzV3KjKhBNN3XS4wc7ti
pj+L1rEQL7LHFG8LWJyPDxNq+4VeZZtXS/DnglA5DzV+kK+7ICMQARTAB0OKrZn2bl/kh7jnzBOd
RhKEUCq3g7YOrAZsM8kNTNjDhGZH9NKXR7S1nkQm9eREbJfIkGqCPy4cPPSDrtnoKrDMcUUwIpNt
UuiCc6sTrjOv65SxZXDAs6Qkz2FH9EcIuJZQXMMTc3qn7/Us78aXiNFl0jZ3Ax0OYfyYBmNbRewS
we2Ms9eSWLTAm8v2s9lfTQaVhhLuIyFcj8pnanGaIyZiIJI+XM0AV+sn656yQ7+rFRaOQEWUU9Gu
ZDUQ0qdg8mLhjvpKVKddx7hYInVZ91Gw4AvNcz8z/Uxfk7ugTSuSAAU8UzF+STtDvAKeiwC4zMHa
JeGMaVbNtxYt0poasxYW7X31GJzEZyanwHdU1ZOg0iNTeIzeikdmGbENLEfxUd9QWIy5xzrZTHYQ
Mkc5ds8odpgzauoK3w27gcayNx1pRKrj6vbM5y7EEGLXKB8ACpFgEWJccctnDPUrFVoXVTXLD3x1
2BUuabbihaZPgmMsWokbYDk3BVSArYqr6Ims388Ch/dD2roGO+WavSX0A+UOY/8+9FWKoqh0TcWd
Yp+qPNPPcYcWaZ5fEziQN8gXluvzs3h/IPlwu+Sp2ElH8Q5FNbdPnrhJQR40XjDRM7x+4t65k2pd
6nuM5pK1C31uYvUfhje81OKO90J3NslacUkzaWan8giYuy+vY0qnFr1JFYi2HzDKCNYk7o1Xa/Bi
Al1Ivy1bp7wEgWvSCCYsvFrJTwybit4NELY9p4ktu4T7RWRq5wzaHpGpyiej2DYN8vOvQGSqBVbc
x6qfv2kN3k8n+MQDvMVd7qqgMaWj+jm8VGsFzHu+zoVNKfixcq9kwEVtCq+qpqY8Sa+B+JjFT4X1
BFJSe1U3lXlZ3ibYfpR4o093C5Fk2temNwzeUpnr2YmJBTyzZAs1CYYooqofoc1vsYeReS3JIiVp
si4V08Md5irt1TCOGigZpWgc5SCbNPTgFFSk1BN4rGJrB8OKnRfoCyIaEewn99DjvKr6BqzmHaD1
AIWMNKcanLTaeQn6AZsAurL5c1gX0XiPyuJovbCLT5iMLeZ3TifezjmpwD0+uHzsXSXBxr+GKUFW
WDndyyX7b0c1Xb0Mtw3UJTO+H4wPmchzZvnU1spaIg8n0EJP7wan7I508ZweZIdMEa23eO5XUHIg
QeWI+N9vrQ0AyjXCA+wJG6siLn5CVUbWD0OFVW2t2utwApoe4CpCNhwTz3MCjMlODvBxujOLzy69
DBKMuXqHrqD/przIVLRyaIJJeFG+dRMXb1AeTe9zTiyqMRAS9+0+aQgJz0YgmjnXGA0Ypwd7X+xn
yzU0MMnf5WL7WAuvREsk4PIQibh8Lf5wfJWtR103da55ew6jN5ODbMRxL9Y/Uu2xjhovbozJzraW
eHMQ5VskLuZheIq++kjwe+1usGv1tMw3ZocMGOJIVqWRMB9JPdAQNR481JSsPca6Dw6Dvu3PkYcr
r7oOdgEekHCOdptNT8p8JAiJ3FD5tmrTveiE6UaWz0Qp6eV3QcgGk1N529w4BmyKfQfTH1tMeUzq
g9X65u0+28O+6BsuDidK9mH9QT0J92zQd0O7F0k/Dl25d+URfSh1ikPkOzRbFXFp6EuyG+6QjJSE
KRmu2s52xcpBL3m2H8c7A0cbllKsrqAuBp2Yvp31mCoO/E7AJHNIdWc958GG7A8S3nBTQP05YTxX
BbdEjBbT5tNgxaa+VbtZ7zXCY9KvYa1iBZvjys3kVS6DgMCdebnhN4y0J74QAze0ziaG1NChikqJ
kQjYsdxPXfRyDbkbXjd9808orEBi/VWbym7Qov55ZfXjJ3+OcWQwOTSLdVhXizsBAdrPMQ5aeZnW
kILlQQLeSfn0e5/KQhDGuEYxVBG6179Phul6QfiRRGTaf2+Kg47jP/pUsEbpV6sUVrqqLBXhr4VV
npkl1q5kiUzk/JxT1ICbJDS4LO9ItmGkASwLjSeNj0g5h9OrRs2OlumURfdB9cFNqmZzYxQsB5xA
FdGzQNuV9CZyFh6Z7mx9E92QFCaZz3Ln6rWASJk48Pw5IR51lIlZVfrNhE5zCGPczU+GzDEXm7hu
PeoqLmUORpQ30Rhg//zIZreTdkK+MfP7MIGzRera1opP5l16Ddx79SWqnwzVj2L83XvZ2A8DBy7X
LN66IsSJUAsOLUDvi2xtsNBfXfHWCiiH1di9haqb0TaQuBCmENsT8JeCWbRC0ysVvnPkFBqyTknf
osyu0Wv2Xmmg5tzJm+GlaTkh1Rm7H1nr7LF4pENHB+67K96z2+KjfhN1p7jQh9oHj2a0BkoICB71
t4IsjiG8/pq0u4IRb9U8hSZp4Jf5wujLac0Q0x2GKQpIWqF4UMG0zNGOUoEHUFIWvPQFz2KEKBl9
VYSsQ9NmEGebVN33JB9UqH/Xo9nbEbzSU3xzK3x2ylqg09B/Z2J3iRJSeXqcpTu41g6n8gAA4WS5
SbbOhAQly9oQO0y4jMVYFr4H6hvJNqrHOPQHUkHhQUi+UX0i42raZezm4i0bzyJx0pND1Bsho6Ag
dcpIDGgUeOFDBbvHbh+Fs/wBWKOdN2S75dOR6o1bzJFDNKWgobFxhcElb16W2UTf1dIGAG5sFa90
89W0o2pUP/pH6RE5bNcTquTViqtZ3nTzqy0UQ9bJHmp3rryTybeuYR4hFKRcLQ71Dc2O9fIt0Ffk
SXvizdYQe9D4HUAnoMpt+jEbzP8wAayjrWbsa7x0Gh3W7H0aHi1eytkdGJAXBzbNdUecH2dXROJ1
iA6czkj5MITeAmRDI5SeQK6BOBjIwcYk1FqubgfwW2codO03uvPeA7dh2gqyYeYZ+JvfJELgyXiD
lGTr+fPADIaZPfEDz/I7Db1moeS6GCfx+x+6bbShoxd4De/vuzjdho9B9pUFBwMBf2A+yMR/J/Y4
2IwmRG3bqvAMHtAkW+xGOW8Sa4/wz9GrS0eHR5fX4ANuuJJ49/CKdXR3UvOFqKpIdU3RK5QjpieC
5ptGtcv36Eoj2FjkAUTDcYIXunXwPjvyRwYhHYQUL6zh6iQADbROptM80Fx0Q2M94xHsfIJ0rOpR
BaKSydtx4kmgoL1t1GZDS22C1hCuU3NlFSve+YmwLqzMExtkiui9Pw3Clt+Ri4xO+xp+aI/KTB/1
lUkMXR7aLwUrS7GS76vBzt/L4B8x/NQWCtx/H346b9Wyi/1LmbAhkvsr+7Phy487+rmpMbXk4C/i
FGJ4Jf7igiZGhrmjiMpAFok4YCrzy55GBwEaicIUboGP/NotQD5I0wFf3Q+L9N9y6aFA/I9NDfUD
f0xLYRLKb/Lvm1oyDCgHFNJ2AcyG0gMbzbzMQObxOCx5by6koqjksOdjNJjZ5WBA8SVuYPYsuvbm
4rPRHwdEzDohUGxNsBLoiWdr2ck+y7raNbPgiss3DfWeS27mEC1zz6zQ8TV8i6LCyU+t9Cm+3oxL
vepOiCCyDEr77KbPpeF3lHslW6eXfNfB7ARNzVwHtYNt3n8zMpH8RtqUwXtbXORSx3+RvJjTYTKf
BOmzLj9GvEQ1jLUCnI/QsuzH7FsdUEhzoxjvmXaP9dq2ZrJgFEh4XKa5juiQiYH5bsrbFn3E5DWb
dKTtCvKtfYdLMgYnU/KBy6npVpQe1OI4iC9Bs1dfLUiUauDliXaeAUOR2JrKnMhCt+k4rDOcNcpD
I1CNSyCShq1MKnnb0RJe4CQkiA7GzZGJ/7JOFstBXFnkZ4nbGF1xNu0D6AScZQKZk5f4bhhEoef9
uupXmsXoQ7AMDEnpHkOVTem7zg+YncNtdMFddN8/BT1K4z1CztUUfZpwJ0cbLVXdQOQjMy2nKbsg
9dVoDesjRFWRDN9hGjvjUyrvQhWHjo2eHEd1wgav2orEKFyAed/Gez3RvPEpcd/7HWfRL+EeeKVT
Kh3AbHtDBOkytikddkdYYfOWE/2IvgvghSCgYa4cu1OcmzX7PS2FQvIHXp1yWrUeLV52wFkAehX3
q+45MK5TsA0XlhQZFlvLekpND/6brTunfk2IaUYMwjlyoYus8EHF8gqXTrmX6Je323ZwFx9SW3z1
W/mUHNLvxq+O+QMeL60jsN4eSjcV3Euh7JLj7Izf2Zuy7T6Ea7Do1lbb/noJ2LN9ufZuz1KHFdqr
FhuVLZkefRLXbBHkOM2zuE5eNXPPuyzU/Z6gzxZ8p6O+L4SB21phL4+uphM+jtU+NbFMTW5pnod3
Y3CETSc5AoyBh2SgQlwpL9lVtV5MkxSwrULwHobU6DOhEnrVMOwshA12//YeARs+pY3g6bBiZkx+
dHJSio4P6T70Nc+6KmesRg9ZY9ih6o3coHxm55VPkk9VwJ/sW9NdtlS7v9bqle20zcMzwsxrdm50
0eeR4T0InhG/IwBOGgf9gbpTn3qLcyUN8Mmv/PYN7dxpfE3oVG2bR1ClzbarXJ2exVv42bwx7VHH
XVHdjd/yh6GB68AWZpzpZQFyeYQ1iFGMDlj3PDP3eDJxHa5Mu97AIuN9DXptWBnOi+QwHuutIyPK
Nwoa6wyJJToafrmHRMP+OwJMSu08pgGTkN59qrZXRjGX2yUgVmTZjF8DyjzvVp2J2aDmg1SjMc+I
QcKM78zQBJUrf2EO4Zi/0Rx976Bek9SS3+MR0wkpIQ5j8LtPRj39yizXxejI7/PkcwVzvL00lIzx
ytLvurs+U2jU1I66vlD5nsaD8doufT23yF3ILOVLsquprqG93Co3Ur2Y0Aza9cZFvLFCZdvmbGw4
1J+jptvkFdRWW1xHXuv/E86Y2gLT+u+7s/uVfbd/uhkvP/dzM+bwhsGdzQ65oCLp7Pc/T5g034GE
LAAUdMZo+H/fjVEDgntWUCVj6/2NG/Z7757TKmLmf5kB/oZOkBPpn2zGZCdJBsYm6gH1D5IkBUyy
JY9c4/XgqhodC5uWF1n2Gjoirni6MnS/68CvDyyvyIwTt71dQr1fTfqdTa4leUIstBXfMLEzbvT0
g1Pc58N4q3w9tTYCeQt274R7rDDOsld81C7LgNs7wWoZV2c7Pm6Iw3yaaOASAXSPznhnXEUvyR9M
xBNpjDpCP/JfcQow6vKHGtXLt2QArft4JRKpQm+Kg50ArF2vVpJC35LOPQvwMzrLTZ3n2xJR7oSU
oXKMgOFnXnghkoBTdUnP/OaRIHkREccj+7J43yBDiNbMAScWfbsLaj8BWijb6fgyALpInYcktuN5
Q6+TJ6PksqQXmTnzrva79C7euuYhfqxDjLFb8yDv4kcUWcv0cgg3ZEPibl4wAL4FPSg7FvMexeGI
GdlEexGxwGdgStWhpH221XiE0UW9FhciYSPKD/4Clte4bnftGo/RAS53tS3THf3T8hoMdnhO6U9u
+tZmM86plba5M0peCAWyY5hJyM99hfO0gsey69d8Bpb2ZNIQr1xe8l20MoAibKOTmuzobVV3Zd3Z
RKWyWYfn3noQtAOj/vIqmeflCXNTeSV0d+FZq+lRBk7/NGL+TTd1+Dbn3zEzebF4acvP0ljXMoGq
xVeMImzBJwmvRBCRGE78EandxRdwtBMrtDzsWjydr82NcsJE/O9q6YX5ARI4H9nNvG09llv1Ru5R
6HYrQFwZ9ucTrnQv4CSL93hRPExeJvkinLcILcSeVbD17uTPcuVgeTIexpzp89K+B5B5cCL6kEwE
bmDCBn94bnB3ROKhToQNvWUPZJNLFRU2bnIuxGfm0kuk0mSbx24HNQapKvbnNeIUHtXd07K7DSuL
xEB35v/2EeebTX5I4xo6676+VsrSmdBI7HiKObQP4n11DYMHNZR9hf6KSEi2g8YtdGnwu3QXgEnZ
bLvjSjuRcwx0AhtKsUtbqOXfleKwfCMFcstT/6FJ+6pZq/N9zv52o0d4e+7lfYXZnFZnu63OCf0R
xOYVA5aGC7w5WBtjfrawrfWuQMQUMcichSlZHXLgbWEZ6xJLMFoeB3GIp+kIpJPqN13V8pe4ZqrN
ZIPbZMPLjZ0krVxepSlkLIyP1w7DezVddR+9Ahg29bAdY88tjvIaaCrEM+OuiNYlg+JLMGN1cIba
U9+r1/pi1GA77jm4hivuZRpXNBx6awOsxmDo9LBEy88JTzfDpPK21puzIq6L4U0a3HA1dfTBSEiu
8vdLRGhWHriZU1JwCsqq2MzRNXUnbZs3G0Yx6k4GspH1btR8w2ITrVXJ9dfXyWMTfybR1/ReqVSK
zpo7I006crD08Oytx+moxptgpF78vum7lCZVbV6SMVkToLgKZuQl0Jna1QDcIPnRUrnTpcgeibxp
+FKL1k32rVsr+hM2DHaJx5N0LHkL4rk430wuk9MA/UmS9mXuT0cJtE4ZOboxJQsRoTHfJuZmTPDG
mjeMueJZ1S46bwr8HnE0HPWcbCySJ5J1x6BIvwJXcjrAcrbo1921Z/YTIW1TzP13h7DE1+JPKX+v
qrc2vATZuTbgP21QmPLKXib7H7H3G+yVf7H3l83nD2Xyn+7/y8/+3P85U6vYASTm7LJGbMvv+z/s
j8V7hFQSwLGqUTP8fhrHHwzUn28Bm/3B+/h9/0eNjBwAt7KOLODveY/0Pxndy7opLf8WbW5DW+qD
X+Cgt1ZpDa1k+Q1rWTgWgSWs1Bz0dK/fmPb0lYbmpovOLcP0Q19ViTvI7UcylZNdcdYZc2wxEZnQ
qQWQ19TJCZeqRHU6PQ+c2wAJUOq0em1UkuKbcSu4ga6db0xklDQpnDRnXNRAJrPziYsO7PKwqace
vkMUeVHVfphjfI5iXb3XWpyHoh43pDQ05r4TjIM4DjiUS+JqrL5fF7n8asVj6HTNrTjOOtX0oBBx
OsbptbW0M6x31o+Wf28Ah6CZ+egJ1vSRCgmaMXzNRCDcjrEqQMfo0dGAz/mYivI+4bEx4y6fkwEl
W1Kl32POYWyarfD4T7hG5KVN9N+vEb9s4uIj+vpTf96Pn/3tGkGdz3sPpx34XBKXfmiCf9bIdIhQ
vDBP+eli/fUaQSODHFj7zeTPW/f3awSwrm5QWVva0uZS/o6Z5odt4I/+PA3u1Q+BC/f2I/Pgl4uk
KyeLwkwF/FKSypnen3LLy17Ex4F4If0bgaywTIFpwjtoXIQBaW2Pd9QvpbX8aEBeEQ+3M8XFuKm1
h6i/uZaxYSBh9iUdYtGu7X4jP1rUpnjpYGhPCbhatRHdgjnkMkoA8ALwYiAT0ElWElwpkl/0BXRL
KFE4km6x1SxkCFW3+mqV7UQz4zjRvqp2wecYvgy0EojYhLCKAX2RIdN/8c0X4QOhcufoW/KERcqg
N0HYgquOFFd2avu1tGP7RJeN8MWa0toDPWtRy8eNM9be8Go+1kSeEeuMiRCQTwj0F8FgOyCoXinH
LMzvIgzoEy2cGJEj/3BRFVuzWPgt08e4BdljvCDIvzMf+i0YHL5PXeDL1bcsVa5c3y2fOCEb5B4S
CZrF+2bdQRF4twwSBnQ/Nm6+goR3IvATjskKoLZ2nB7RxiJMIVaDVtgqQUNA1DPaQHldZ4QhgtUh
f+piNA65n4KDMMrRw2mbicNFN9LdbViWCwtbva3cxz6iz2x0KHZMySkmE9jsiV6EBuUHZON4yMb1
XIFeAFiExIdTvMm5QwqMJ1SAwkQQypXgqtS/NVt4YjxppH3eSBL2ohwqiIsGJVGZ0ZxyxlT34ida
hz5H6urSjJdM6HZOIKP7GxGqODdmEFtaSbdknwcYH57L4EDbPjY30Rr8flifSwUxwCabN9q0njMX
fJfZbOvQ7Y2VRG9Buk8NiN8u1DCM/0/AxPzZv4VrXqdmJ4Ii1RwaH220oiG4kjw0sU8jCyGCVy0+
Mj+wiJW3lS9zR6EPHgbHR2Rvb6diOwgP46JLLF4H6WPgyBEt8+8DQmctZRKEGHTiSYmml8a6uTDQ
NukcrlruTh+HC3rFzQ+Q48d8VzDrKLLkW87i+xqDdQ/7trphDqkOsSmtu65Y1Wbf8mvCL7QwezW9
G7aIVSUZuiBwadTJTVK4CXbWoso2RL4ksFvm5jR2Z5WnwGRMrxj5WkPiUqHUMZrM/Ses36AB/nr9
7j7f/qy++fFzP+sb+hNM1LFIgzTVjKXD8HPt1iEFsgibfDQJsfpl2kB/g8n5QhRQZMqZX6FlRNjT
2+DeFtsiZq6/FZbHEPs/Gxy//V7MLxhu/DFIIhDnSStqDgjYNXJpW4T3+O57euJGo7kp2pWw2Y7R
tb7dW9VZRZcj78NjC/5O0VOfse4aSnkcuNFVebntFXRjAxLc2/sSXXWqrCXJg/587eQ3Y2N6iT9A
Qg70bhPIaKInz1RXOkESAZGZ5Eg6/bN2Cg7qWfVxdKMDwjZAvzAOt3xMfdAgVxopq4QTX3wA5c/E
D8lyEVouGiuBwz4BwEuyzUozNtPWNC/IryJjDboqLBezxKqQXLJf9dKzoLKXbjPYpmcMW/Ke5KNG
wf82d9lJfpSs92ZD9HRbvAnKU9MfNCjWguYATccUeR/33ymyc/kytHdzfKwJsNO2RbyT5U1+O/Zc
aGH3OFg73drN/G0MNka9Q6pp7RCzFI8tzY57i4DgeNEWZvtG9+VFAQjfYJEiuiHOi8i9T/3nZ7aZ
w+vr6XTa0G7yFbITnhsJAXjqitF2CjfFKUcQd2KC7FiS01au8kRFeFIBn23r5BOBnYhSZn5vdiVx
LYAflCGysRUoOzNYWWghLLvfdunqA3oXXWtmoY8DcIqN5QwvI/tAvZN3PaJQVkwdtE0Ft/ZwJ1+E
zB9qJgYvojk7JIKqCw7KG0U/C859sm3AnEV2w5G9sOPWl639SG8GUVjF2+kY63sDeSVHb/hR1wZ6
1YN1heiOZ3trHRA0oKdnan1UlnQL9JBusZZeUeSxhxSGeaxNdUsqYLCKkBLNxXbOD3q00R9lekAr
Kejw2cALO4w2p1jNYI6uYKL1IU2cx8Vd8kl8tHZkjw8Gvw4OwB4HoN9krZH3dDc9C7f9Dc9Humb2
odskecedjzWV0UeOJMt4z2tQq44831nS9qZ9aMkTW01jXTrzys9xS3QFmXjgZsPqx93PW6hsgCNp
TW1uzWZ4DpDiJ49G7vfzZtaeFa6r4rMeL2hXtIJ/LvGW30XaBhekpIg6oyehcCWqFrecfLMrEGYQ
ho2etBsfGVqgkjKpUYpNoR7D7CAtKVKrTBE2yGZw7aFjYEofM7nTDiEvyly8x4pjysALviMuwTn/
YuodCLOT18Qqo6ekxzRrmiOVtNnpWXLyYfqthp5CO4WTSxgT8p0tGC+6ItvgiDOR9kF3J3ffcJNJ
zrXlZwQWD+Umfqj3BTdTn7159MQNLzKRK8C8OITfkFjuq3QdIJ+Qigex2fRxcBDS8q4q584+K/r4
HhyTDv2Mcafn9u091MtzdMiCch84MtWE5RbC5//yFmWgF8QFz44icdKVDaAzf7VVPX3d2q9mKLPP
fxPT/+m9/LZxGf/HyYIhNNsChwVq+3815g1om+wWHDp+j2z+eTBXcPAzOaebL/1AcXKe/nnoIP51
cSZyHmFeRaf9bzn4qTb/sHHx8LFJqsv5RiE31vzDyTzuZrEoOjo+t6b0rcKo0VZLCFrpxWvPpCbz
rukV6b5Stb52WiFQa0dMqx4pohrtJ1XzlKrKHKjZ5AAhFUNsKqFtn8w8exVKq6IqF6VzWEXqfZt3
5V3UVpc81VZxLDxIMJmdOUKjMgwPKA38OAU8ZUm370Gv3/nL3B5l0PWqEE6LtkjyhKy6xsLs0/Gg
wStGSIzajpSCIYITkBZP6pg8GzWeMjV9Tm/EN4qsy6awJ+IpJrdBf79lxR2Y8A6BruW3YT5spdJy
uoiRZSGvmg4FdF952oyHSTVXhnjbj4hTlKaaqSjVdjfO6vsUCxcLmNaSShCoqFnk3JmErdpwpMBI
DLQSZqhG+jJi0IQTgT6GiMPdSK84GTRItSbxEknTt8oYoZ4uBoLUcjAfW1FcZ73+kBDnWIO/nJCQ
mgi2+9j0JlYwiLqSga1opOc+4OgqVkqMk3JaLH8kP2AgGr02QFFWFCv6y4nyxmOVc9KxoXP1yGTJ
TJCgjioCaoH+pZPubhYS2uYodtOOsLiNmtxWQnOIB3KPhgBi6jkKL12j+gUDUj27lvmLSb89ar/i
nGx6hKPNxmIK2pczaRDPyXztU8CfALvCbD/1jxarWFShzWVlI6Mg0+9jtMJ97Paj5AxWd58yXe7j
2gsyHIDJQQi+BFKqBtRnAhINAhLdkCv2u9Wnx2KccVUHOjuIKEFnZZxl3TEJW4W4+JpYXqYuWCXj
zTB3W+BXd0quN6v4BppiSsR5ryVB96nDbFtlJXrbLDAuprVVct6EWL6DDhsm4pSW/IVHcjtxcNGa
z4KvVD2MHdoPMunQLTSfYqa8lcOj3vlqpST/iNklnO6/WjDXb81nXIz9V/aJ7P8LWVHxX0BKP+7o
Z7H/o8xnVkmIpQ7m5Be5LOND8GSAT/ioiEuj8eeaCS1Jx7a9OJXAM9AN/X3N5FsSDRoLLhPc8IVf
9jemmRi3/7Bm4mlioVzATGRtc/r4g16WHmcsFW0P9kQ6lzQjGxKie1m9puH0csu9jrHgjC6HFcIf
zejbQhNJCsK0TidrPZGCxDRC74LVjfNqPL3MyyixOBQrnYRK1TYKLsHTyDl3lD7K16G2p8MoPJTb
9nQi1lVkpSO0xrF26hfuCrwHwbyb5xcjP+pB5qTKx0RXPiOuhqW7qxDl6VeVKKGXBvNFpXi3CL4S
Zml8MiUDAxlVhWYgMr1kN2S/mj1VhxHpUIJCwYqfou7NIMZh2FXpxeT4gnm19W8flHq4/ji8MBI1
rmER+1GxK3JflPbaayr4WIDkizFtcmE1AZogfKxeqf2FonZu7iflHtXKPsdBRMpY08qPndTb45PR
XITaH58EVJqlW6po7XEYlceQrAcKx+dQQNhAlblW8vVQrwFAtYxJZkzsnYXUlIncdtCvHf2EhuaW
JyETHc5K5QlwjhOAKg7u3gRCFImO8C0QTSR7pAmV7FTahlzFW92/Vhc6wIfMTT19YBKmrLWdXCK6
HLTbR4X6KQsPRhndxZLyOqnwJ6QbT2MrTj41tavLX0ASm+whL240h7YqJar4kbwRducFqFC0/BFr
9HxozuoaPYQfbaMtsNZTkXrDk+CiaDWdek8+0t3o1Rtjq6+SNRTEVc163NnalxCyp1iUsE61tUa2
HFe6oly5NMnBQvgVEx6xsuALWNjoC0cLVxBmPXROzB/x4sb4kkt3eGBw85D5jLux6tLXGRhByiua
gN6W2RuP9GJ8yYKbfiZ2+lFtA9Puj5k3vvZn0xF0Lzr0r0hz4bx3awTg9DwG/m/N7xRBpkhOpSPG
DU1AG/FqxTo7bSRe2zBZtwxTb6WnzDOFtulPaBKcrr02NZ51FYeu2B2Gst4aBTnp4jUdWlcsVbJU
CW4VZF+sULmK7AsT0zxygS1CkBTAQVN0GGji/y8XsD8NoJr+lz3y9aLv7Muv9pZ18e3Pmi0/7uDn
+gsXnm43XW1tAcf+KiYBRKexipL4K4O1WDoqv6y/JtwpS1NUMuWQmvy6/v6ILwdW9QOZq/9NwM2y
vv57AgOdG/i6CpISfsUf3I1fGuXQc4VUrkNEJIaV+NmNjpvOYT/8f+Sd13Lc1tptX2W/AFzI4fI0
gM6JTbIZblCMyDnj6c8AffhbtrV9Sre/yy5bVrspiiLW+sKcY84tUfRkxelgJwXJ1sQxkO65q3H9
mbJMxxrBoSLUlTrFqfNXSAWOohWooBTJbULjCBwEEbe2oZRck6qyCnP465aw7XzVBvs+RLeeTFhN
5gJKW6jBRBhatB3Tj3yooaPFWx1yTUcDKxcZasI8cVpynqjlrp1srarS24HKSZ3co0BsjZaVD4eZ
2PkrGR1kz3GaDLXnTDKKd4hU4Ho2obHJE82tKbtRVPR2JJKNy9QyhHQ/EJtWxx6ZY69Th6NTl+/T
xCKqLQTiI6y0lFlUlF+LyGKGf9V8FR0LWEoFLEdTcESaepFSNwY+wXbiqWlkju9JdfvQC+w8n0DV
s3vuypBDJzF1wJT4+PySGB3N743XeiwvWZ0ytK+SUyANt6rXEutWi0hntWEXCcIZ+8Qqr5PxLOKs
AytqLQKT2cG/4WHFYP1PRROYpI//vvX9evP3g0p/yPASjzUUVoajP0xF53UWI1HGmxo/P5NWf3hQ
5/AU1rHqXzMh50KJIEmgNZaqYgT6pQcV/s7fHlRDNtgss0ZmyMrnw+s/PKi93BqV0edYHlTrAAl4
JUa3wiCv+6F5b9Okp9qY49jRhDX3MhdFOm6wfkaf7FUl7hG6IGlXHpLX1vwc5nsGgUM462I7B0RM
/0xSj+EyZLuMz6lbnZlz4fF+qxfmp4J69QPmjbkI7JPqii6V2LJ3hYVql2B2WE3JV1zjV4Wrnkmo
k69Q1yo7tJi3CesjoJPcokFwLJY196rH8qE5VLfImO8RfXuDXW6nxg4slLveQv/IMCkjb14OGxCV
626vb6Wlf5G34TFBjLRD9vSQI646RbfhNtzWq3Srresb8ZBj8kyvArWB6mZoqkzQPAPNkJXuDL1G
GVXYnj9t0nhZR9087OsWK8ZYQb2L7w0S5FAwq/RK/t5q6A95AbXG1AVHFCxmtcaEST7VpC10Bevl
KqgvEoUdo6PeOijhgwmjm4jDYCfIG/mcDitdPRsiiyd+t3NqcBUfBPE+0bAlHeHcphsrd2NqiMaB
FYNmDy8uFL9FUy1139mH+qtfaXhGvEUYXKLiKI2nXrFDJFIl82HsJDjDH0rHQ6xyhKzPBJhhK9Lz
Pfz693a0FvE5ztsDhBYTuN4RgMWuWkUutZ+N/aze5OfkYm3z8+iUy0ZcKYgHBIJkPLLlh6k9NCJV
Sf2RMkMFnbco0IYf8HVK6Nkg4QihQwa0E8PelkZsWRGxuv2Usn27dsjwlfYmGYjNmuRl3E/E/Vm3
/4ZTCn/GP51Sa1q5KoyFzXsu/J/09eUtaH5WV3x9lO/jiuwl2LM6qhPs2STk/bDEYQ4GAhcdCtFK
lBx/Oq5g6mpQJMBPaIzEfqwrTIL4eAOtmEThIf1SX/cTnKUhU6DQdTIS5PijovrxuBLUUmgTLSBP
Wp4ZVfi1xid/uiv6ldxfAh8DGco7dUSR2bhRLrjPfA+hUvvsyz2dSNfu4uSsw0Pl2dQQkAXI1lJw
qcEtlci7CEI1AqXaT2gwmTFMOMgg24JblcCu1vIujpE5+tF726/Zv7/mwbYRLyK4Vi9662C3qqdG
eWkmp9JWeueGAF49HmYZ4GuLVUXFIC1BkFKzF9XYD8BhfQmTof8uTStk66N3N4xbr3oYH+BGhUTI
nPDN6+ixZGx905vCjqogfyTAshnw4zRG58VnG5s36biv6e+rZ8IndW8nLhnCETcHDB+P416eCUDb
njxV2i8cDijd8bJB9nXVBZ4PIDtwnEIHpqb51pZ3Er6WT/mdRjPeKLP+z5W20QtKRrddPkUvwbFx
JyL9MNITLfsEOhMQmrzo+PfA7Mc07ztp9RW66lzMyK3MZeHZZXIRWQsBNPPXFhv5ZWItDTAA5apG
AhvfeeoxcuLhJu835rDFEYpOFUGDUazadk3cYUATBMw2h44IccaZWKBpC+8WwETBdl5aRcLZlPe5
d7LyoyZtq/wsc9SF1SZt6O+PKUdaK35O1X64SftdMBF5w7n5GFonSdgH8W0TPViQh/KjJezlcs27
lAN+No3t8h54kv/UlEe/PnDMTa5fLEAr4HO8aU/YHpa+TdaQk7EpeLEIbKhvyIgVNXdyp6usSg/l
HW36Z7SO1piL3NSh5wpukg/vUj8kqxlRbncRf/Y0wAilze7FD/BDsblPX7P7/FWMbAVq+MYEDIa3
9RwcnFCyO7jCMjLJ944IGAf7RnSAk+wqi9JN9hIUunPFlh+bjLGg0RPLlU5OcdWtfXyxZBp3QNJw
S24pdxVjXwAKI2x+kw1btf2w1hUxQcFyMq98oFaholTWoH6Us3WXNkfA/+olfZ36Raqsp8jNbL17
90ZHJCCHO69ZGE6tOxV+2I54g1lFDq/VOCF9Riyt3hi3fPNiv4cdJ+GgwkCB/Gotroq3dlsT/LDw
PrRmdoHtDcbXe/+i4a6VF1EKQe6I1toK7hkmQGe2R/6a9HVQCVBXSzdgsSOZL82jLjMoLt6Y6M6r
0oaLjbAoiVswI7fmMabb53OpjdAu44AV7p0HyJ5SJnKK6plpQJkc+KdCcVDn63/FDWNyzv93YRdp
ZtXP75T5fb/fKdpvtJYEpzKJ+3818PedAhwSmCNJK+izqH/1ebPzRwlM/8jNIbND+QuMVfoNiwKN
pUhsyFd9/Ct3iiT9tQRGO6nIiDJZ/JBoxhD5z3dKj+h7GklVw1HIkUJaeZqaWzUPHRF1iVmHroCq
pO7PKpVw121FxlNRh6rbqteh9SirHtgKfSnl876QffT4Gnavlh+sU++xLm5rxXQEbGtlzA/nmKBI
fbBiKIeBf5Ct3KlZbOdDgXUvXrQNYLnaXDcyyJCGqLTIf9AyxWaQudW0tlswN91O+K0l9WNEERQx
tTQYYYrwgrwCVKQl9psGxKGlozIQgtu2xOrjlSY7nolMcC/2jlLYuEkmxOvYw+SuZ1fJrDDRa17K
RFG5BHUGUc4rHYmfsVGKA3qE8gGJTALwJbeHUEIywRz/w/SVN70qb9UWOYQ4olxPIrbyfkmuEUnj
rVDf5VNCVkKRyDdl3tNz9821IoUBKo9fSDgvMdVFmXoeAAQKpTIt5VmtNZTHTK5ueszYeiG8VwCq
jSDfpjA6TBYo8VRvuwZKDM12gfRbbwCS4UlMWtO2wn3gfyiWtROLjqh2DMcjF27HmuPf8CzDW/2n
Z/m2+Xj/+A/0vI+3n1WJX+/+fqIpwggAZIzze4PKyvJ3qQ/JhaDHeNYxTAE3/1NTK//Gz+gWa1xF
01Se3T+qRPm3uaLjtdkD9fXSr0z/NUZcf5k+zY4pEGRfCaWEPfz5iY5CVMhlzGQ0eFLQH7M4XCTI
zOCSg+FptuaqDA5VumQIzJgH8wScKfvRWryW9t1mcyBCDL9PvLX8i6Vc9GovKK46boIN3pIF06Kr
Qt+L1IVIwneuLEFDlK+vs9uKZxkqISs8p6B+KkpHLkK3iogvEnHo3Qc1N3Swj4dTZlm2mSXo5xpn
4nFqty3Qxw7aEtlmRz93Eg2JRebQXcYkzOtrdDxrL1y3DHaVBdgLrA84PB/ya/5S+C5Xa4DyJ8XP
syy2dsXGdhPceyrKyAPXrFgtsTx3/H+CuqpIZOhvxKORwDt+j7Bg5Q4PJDTEAeMqItNgclR1duc2
gu5Ao2luSUvKQibW3md+zfDI7PN4k434Iq0tWm+f4+tmoPvzlzJ9ffSZlevZh/tYw41P3hTi9RTw
0nztBAcydLzNMCGqtOz9hZ/vTqnbJyv8La/g3zGDOZxoawrefDxMJanQERO0D9PgFePhNXqcrGc1
icho3OiD7amLYqmza56oVNJzfRM84o+l98T9cgSTohMDoTD+jkDl3hEMIa+TnaycM/EeOOp0qSET
eI8NHC99H5PYV6wgt1rlLmX9qLWEUbPYzoZLb13S9gBsrgwhmdxGYbmQk5eQEsc8iMwiziEf7Ogt
9b1VBxSouJybpaYcAgpHadyosInyQ9vdytJDKGw0mXgNVCnd7MFM3X2H9BTqypY6tKD3VzxXvLXu
eZMCvs6VTxO7YBxNcrNCVFJ4PirQVSqzLd2qmGkNo9pEoQouBfNouKykO908lehq5njrzTAuXOXz
yP7YIU769CQmNnNW2ga2Up5My71RJSfvb7FDY82LPiUuD39T4qDFMbNGN1lnj8pwo2onpzp0TAc8
74mQHZI9yfW2sUEddAsT0+ITDEZtZ9krhpcRG06FXu51jQcZAehkwjCt6mkP7paMACxU4hoTF8an
oSXeY+RblyUEJFwonX5xNxuZe6i+lrXCYPSB38BkJ6KvE5cZ1a6ZLBdjCvKef8NxDjThn47zdcg+
wc9/Krn/euv/dPx0+exkvwUwHJbfsk3CnWWDTarIGpcq7YfqTP4NASX6fKaX7Bm+mEh/qF8QcqKJ
YckA8pva7leqM6yufz/LuUW4L9DxS4Zp/KU6Q+4b5jHr5IWKaV+ZomVIKsOL2t3XmfTcdvG9GTXr
3oRqOh1T4TbQgdipeyFZDnhMAB5JzapZm456LqqbR3ZeyLGihKUuqplkneZuEpzL5oqW35AdIs0K
4N5eUuxC3XzISb9QIE2kLXO9CGEHYlCrNBEzi87gvQjlTYWWcnpIlVVSrrGQ64vSsWzd0UbE9eKD
BkpmYxyrBxR6ESxkLKaWDOjAMSOnemVeZ2L9vm9Y+rpjtNCZwF2ahtXlDmibZ1xFfd8Zi+wVR6bT
rMWzuAn30OkRdmuJG4e7wLN9YWMpq/EdLnPIKsMRrt6yWHs1SF0EiFG2ZtcKNVF4QVfO363oeMuE
RS9TA6dZJVdUhE1hy4gHgTfgrDf2AXyLpSithuQwSrdqcqnaJTRAN7ZlYtqLG+vAZrimuZalyRkl
p4Ic0YbWUagXyYN8jne9Vy5lTK+I8y66Li8GFK2dchOQ9NXvO2J2zMbtvRhoJkiloWTM6N1NxYNq
vkbBYQCna6wDCBKZ8KAMupMhg1xzwFkzWc4pMGxK8lO8GUB5Np4zGE65b4Df8acZnv02XJk6F4vm
okWX4hVBxLTChrIY4DWGtd08sllBau4j5I+X3vwHC7PANo86OKl6N4an6p4hoyra4+cU0VTnJIQL
bzBKC9h4RH8jH+djgRN5Gguq7/uvH58j/4PQ16XxpPS1HX2QeXQwlY1SQ63YYQdc9B42okWOQfKE
XqrqN563w7iJ+440hfnE2+KwAlr4rxCrIJn7p0Nt99L0YRT/rD79euf3mcbRg9PeUpkSshKUGRN+
n2kK+kHSenQN/g2hBBw33x2njA6QJpXcLXQoiFr4RP4401C0s5BB2Y477hdTBzhFf3KmaTqydxQ1
FpLD+fUfli5CJwSi2bJ0QQ7doIYuoZGRQBsFL0S+ywaVCiHzH1V4ESlMWfaNn23/oiVLRiH1SzM+
VNYKB342vqPlsUKnH+6I1W17V+xdr3flZJXjBDIvyVPPpgPNiL8z1E+1pn2FYYLKq4I2Ni0lfydL
kB5WGCmq7KCIF8u80fM9vJYO0Ji0G7xdFN/IwmbQGHidx+HRYPaeIeyjj9V63HcbTioYqWnnYv/n
b1+30TmnGIEegw2DV/BVHmi3c6w9GvsarC4Qrt2U2WG5yl9b2Fuw1YqF7iqnUEx2EdtUVHUqspt0
mfQ2j0yOw8iCu0I6wydUan4zEyrfr0o3If+rvSeXE2SQIO49/2SOGx727G1o3e7Y22xDnwvHCl+6
AM57DMy+QWT/QcBpyFAYMAEgW3PH/kG1MUMtTPWcnEldndIncoGABWhu5L2KvVM8cryIGWQ7Mrut
TX4RHgpif9Y1AhKORtw+JKf2K4h1wlV4IbgMNY0ISZuUQRIE/VWDvOIisNjdzH/xRaeHRd9nj96x
Jgnptpl/1fwKPmZpAIGtIPpbrgrnw0DEj4AYgDHqYOZZn92jdzNQII/LCZAwGaiNawhEna31fSYu
Gq3YAPEv4bkRbK20S0ZvJpIhBYkP4r+Km2eTxPui3WqJ3Rkb4y2yVmA0yVuZWIKNxxJKmb6ayGSn
kOcu652ocvxyBmRm5ipWl2UBXIav6KJnRZcvqg5Pgc2XH7+b3h9mO9awGLrrnKsUqMSvgPe7S4ub
3liH45KLCuIslSpT2xoRfBvlWzl6zjNsUzBiYbQliH/O0oQCMd2oytHnG4TRgUerpe/CfU9AXPOa
6IQhCGed381A1EJwUVatsTaFZgH0v7pax7Et7It5BnXHmo7psq/dToXTIhnSHvLnCelAueOCLE7F
p3Ug+S14Sa7FeAJ1W/Dl59dG+nOLiepqCqXjK/GeTxdv90TjM3oQKNRTWbNl27ePGaGv46nDRu3o
+YnfkXfHNZ49eKQoACe+jVnSs13Y81smZ+OUrZF2Agom2+GJpHWm4gmjZAiJ+AOwACiYkwiahtXg
v/OfVqXdRp7uqK2x9bWzh5Cykvu9V9741aEvi0UkrhvxJKNuQtYpaEtvIdnYVxGFTeWbHCPWse5L
mc0pQNWyjc6DJT4qEK/9diu2q6akXYMmVa27Zp/IK8s/aFay0yNGXUoxLp5SZa/UYGDRdSUEhqWi
sS7uA0beYb2TimpT9HfBh7XxhZ3FF9xzhcbBY4LHDC4ITNOw2PIfenQXILOAsWpxNU75/tPWw+Vo
PEdg8oFPMnvlMQD0CvwXGj1qiHkSbno2MCYYAiTmRkTyrXTLYVkyD5fDnSLtuunRUEoSk1ZWDj32
zhIMJ/Gu/MqQdqfgPf0MtsW92H9W4KxY+t7KtXWKx6ui3k4EbWSMkRzzcSKFA3B94Yg7SoVmvKsi
HhzmbqozSItwdHPpSa8efIFPgtDgbQJMYCeFRzD9sDXbsOfYkokJccKOuOAjWTW25YPFk+vNl3Bf
PUpPCJLdwExcXAqZka2g8Slnk0RBu+puOnFXt6wlIltqHCWzseZYd9qGhKTS40th4E7hkTZWqrf7
39zszJmbiPOZDpHaxYhYNP9ZRJVzfmM0/g/hRNX7j2XCTz/Qd7nAIItxFsh6wPmIIH5ogbijv1og
Kgn0UvNm87tcQIjBZ6QwGP5qT34cZ0m/6dasfpIh/nxVGb/SAoHW+1u5QAtmwAeYbQAINf6y9CzS
PByrnI2XFViyzfIicKfcHG77WsNBGyl8PwUIUqNW2ZV6FhwtD5NujEc9ns3qAq71TpMw4JYIgvCz
h7OxPZot7oIh3jJlnzZeiuQjyTBdSsiDBgUZx9Aah1A0HuS2fmIWO4Mkp+tQGhsBJaah6RhFE8Y/
uQptWgGei4DArFyzhKZVzVMxGVyFnkDH1hF2M7WYZpHtaeryhmBbq3b5s97V2bCyPK1EE86SZvS3
coLzv0o9JlYgXhKMvU1WowQYleukqxzmgcdCh+UO+yUZQljUPhRy1rGt0SXQA9q1UTgZDIY3gtet
Qmk2/CLkjDonFKQjuYs8zSkcNSua3K4I1wKqWjNJcMtaInSU6d3zIyzBkwUyo0XNwVFoEKUCaE+t
yEFN8yElhCAG/jZ0D50f8kXImo86jllh0l8v4kAlh8QajwB7uYqacFilo4TWPuwlINPC0teMigFU
hoNb6ht/a5QhEHDiBf8dE425HP+nZVPd/Ofw8lL/h2jOOX3sx+f7W2WpzB/je0zNOsdEeyWiN4cw
qfH0fo+psRIB3AJ4wQMvq39+rC2Vech3XAbzhu8ugCcejABjajTscxPwS1oG6Wf4S322F3Hs8JCh
p/9zF5A3rL5GHrHFmOhwmigKdQki+YRDZvSmvSynTAX1nZ+SFJEa2boZ5JfBsz4TU8NWx6DZykm9
yRu+T3VB2yWSxiKohxOujZWtmrBXA/MwqdMp1pTNIOOyS4x4Y8bU9uq4ZVuTukGbKE4vqg/oOO/j
RlkqaXwsAwvl0shET75aLR38yNDFlw+1pqOFJC2DxztM9KOI2qChy6FIlc+qxGBO4x6T+uJWyQQa
a5MZJOEOsm+dQl9YW10zbRnx3CcwY5kCPNRWcNFLaLkahCq/lMgqrFYl+1shXwc5Rm4zI+CJ5mBO
5dYYfRSvDdglrwgyR5h3UmGRvGX54LR+TnFEDJrpOQylTmmXO5rgP/q5v6m62neLgCBjJUHNpsW0
4FFbF4dE7Z67YXxLwrlqkou7OIISMHp15hpmPDKwaTRHCeXPNk3fiyKH1BRq+GeGm4RFlpNF1DdK
Ey8t/g1E1ZnSV5MvNsKNelkoyaYfhhllvMpU5gdh2Oyi0ngYROnJGK0PNU0v/5tv9f95WP95I7Wr
QIz+EMf736G3UEO+n3r1t6/kT7RLkDrYJRn08d/NP50/d/KPr/xxm4Pkg88HXV37Eir9+NjPVpb5
/JCM3wXVv7Cc4nP4yW1O4idjCDZhRPzOr//Q/EfBZHjNiITJakBCQo5YT28+3LGo2VaPbA6ubBEs
xuvahtq+OgzWdniufOytdkZc9TV60vpdicc2sMPWdPTukEiWXYpr1JeStwX1xfbKuBvaw0g/bi67
xokaR3oqs00Ox3IhzoZkpw+WMRIKgzeu9PHQtTgpQrc9wP/KX5mPKYj00FJPT5AYGJR+RMH9WF2m
AjBgCqykAP7hpMgQxUq2+70fPpB2WJWbJHwujHtVdxRrG35Wb0Co4NjNbyuYXaa7Sbk0BFMJuU3c
fRzAbXfLahkUB2UvcFzk4cOYOFW1hrE1vNGAsQY6+TDPMjbFvn/IaVapBvb6ebR1aJWM0BQmmI51
2z2msDkF/GgsVapquiIjsoqUdAaiRTe9Fd3E3kAQiehCI3jwyMurhkX4Yt4QoQNnmUAi/0Mw74SI
I4rFu0YLFBzbuatkbihSnfjECbUQcxV2I22/DaWSpx/jtrePBmHRVXiQTVsUK7eA2YlVGrDxTa+6
GnDd/LGle02fEHXGxV1ubrR4TQsmTafE2Knei+qvYqbOwmp0Cj1fxO22aV5nP2FbP7ZFsWhCeRHg
VB6lz6K5GPWrABSD0XHDUQYFfVEJ9CIRygHWOKX2OqXvYffAzkmd/Ke2Uw+6TMxKuh3KR7XVNy15
c9J+SE9jcx9mU+hadbcooxtZ23Z0JQyhpwgZ3VAALg+hXo7not6O48ac7jNvbeJkYSzc7+UAEcR6
VE6++q/IStUkhnj/vXTZf4Tkif+sXvl643cfonE6sQXHJceq3DCoZL5PLpWRpDqvYgy6AC7VP/oQ
osRNHHNgw6hb5pHmHycXL0kmvRMZFHibUXb+Sh+CnPNvJ5c2G/dEih+J8HLxL33IUMadriSMLXFz
GvqcE6d00G10NoJlVu8E0PkgKSooNDL+urh8C1N2y8coPyUJsTDbxvFfeOYEy/XU0WEjAH9AWIeZ
tiOQi+P5SCrqkfAK65bUUqDB3L0HFuiAf1MGcK6uLep5YsqvMeTOJjwU18VduD4RxdcuxWwlTwTr
hIvCBLZUk/syLgyT4ZADEtdImGSs8JsWyXLCtDvafGrMQQ0CcGyd56bSBi57CPqk6GzMA5obEmKg
cDvqDSFXyCIXmKoR0PgbOWMZMhxyNCURWMwSmi6xACUYUWYt/ZLtSaYyj1p7zckPNde3spu2WRpL
o1vkyaYRXnEjttNCRSQorzpU1SGqcICL9Sqnnurlx4RoTcFWUY7H7+ZLRSAlXMDeID4MSq+IzAYt
EZoWqMBPqs5mAVs4CX12o/IxYLI6EgmZSGZyDGcSMaJArm093gQecKVlVJ0QovbCZgYc545xaHa6
Y9gEgUxH/a4m9EPbCqIbWp9DEqPDn5OmNgZWNjTlRbUT4Ju2ONeKXWc8baT6jEZStajb9uqJWdsR
716BoEjdaa7mJuGGTIHjW2gbDIVJAlw3mTNuROT4y8klw/JCQsYlr+/S6Tb1d5NrfHL69cWpR9VU
Z/lCXMZ3X0M9oAqyMwtNcce9hfIeECgYWc1F5+QOa/Y51G8kOEXHqHrwGKNATTh/qE+QQIxjuCKy
4jaANYJRyGZ3hKEas2Vu5/bQoD5y0X31FdClNTCj/OTt8NzBSoVjYcF6ue12uD8lu3g138eT8Myp
2+ZLYbyY3Z0s9wtSq9rivtfObPwsQo7oJBYdOFqkso22nOQnKX6IjkWJiLa4anj5AE008h0/mieW
jYg50g6OVbZiivj7NotJbr7udsGVP8hVK2PKnmxmpxnHsv2kyTe9Q5YIV8MmXoYqAGg+XvE+XNjV
Zb11a/GK0GxWylF+Nz1SxeDmEviC8XFxfysvJdi2qCeBSJPSAK1UW5no9ocrqJppsgX8g7AkP4dD
9QLOrw8JAInv0jv1sXiJ6FIkJ/vsIPHTeJBDY9oRiZ+P5YbZI1Gc/R58zSlfjmSQZL27HdDDYG+q
ePQWBVrYT2s1bInKOpF7z6hMkEirejAfNXJYBdcLXvQ3z1qY/KXIN7r6Dqc9JU4p4Cp9lpk1hGm+
LObThDUl8WbyQt5jqNBfW93Fz8BvL3AF7n56FYyUINJHxJ9apDskgWG0zaF2ScSUst7gE4jukxcB
Gy06BhaB99k2NV4KQtZ07aUh2JeUpX3cv0d4PU0cZcFZv0+DU4YcIj4ipGvBh+sBioxtsfGbCnV3
tGFy2GRL4gFa3KPhq+52q+5CGacj2V00T9Q0Q7lpofVjVl2RttwgXPmKEPFKl8TybLqRwm3cE1JH
zWaCH2D0p2aqK/BNEfObhtl7Gl/rol5WhUeD+FJam7bGYr8zFbsDGjwulaZZPJklm1/vVmIj+oEz
TPgYNRO0ym1fXmVyBgTct+ATKCUa6CXlstK6pVhsMTabiKCvKquFoX7m86ZE1J30nT96zsET3Px9
4p2DcB1drHf2VOXJf5sts8G6uAzXsFvJC+vDFz/b8/RsfRhP7UNZ2zf92ngiB+Tf0OZ8Ya3+P8VB
9Z5Xxc8KhK83/0+BgEqOmxdvO3wRJpZ/FAhM8HR0tMwnWFJKM47xu7WZCwR+Cls9/KvfQzm/Jxq8
NPMWvwGi0q/hEZF2/E13J7M3pdxAx0eKFvXLj62NXKpj1WogtoR2oa+o2/VoLa+KeE9vwo14Q1Ju
amvWCtRxl5/msErfZb8UWCc/P+qJw8h+n/B/8E1NFLQ1PtQXJVvQYq8ZBYjJNutW6fDSxiydxlvT
vylUanNXvYrqtp1eWrJ6ABdKOjjAbLpDV1cS/JmN7RLY6Collh08CfxDCE1K7ZAs4eHAkHdB/yH6
686ZlrAUY5LJD1jNTMxQW+6gNnUNOn80giU2ANd3p2Za5Ssu3cVrd/Yje8BOZm7TY7N7rsBxlzkj
/dLWHtnSKuKZkSB7nWZXqo76ZDryU/GqnoNl9totPjbaZcGhHk0nKd6OhJIaGw9lXEPatH6KiThJ
bOYMdBV6dhLUZTtHa5Lhx8jVUW54HX/52wDBF2RjtdE4kasl6CLrmcXUJ4aPOcqJUPfks30aLjkR
GMwZVyvEIcvhZroEMBFx33+kH3NEhxuuoluEfFyL/guawfhO0p8T7TRBEIf+XHnFhgN1UwxXMr40
QheKPQzIjH3suFVJcfdt4g/WlzBm+gGlcpGQfMUYeaO/WEusfGFAF7ikhpIeMiLxtuwPSUxQd9bl
Ax/AYxN2tubOZQIB6krnxPPAd2HdDzd8/sIHaVWVvI4iO7T91XTM34x7tNh3wYOMpgVL8cKIJNvb
E3GprzWDIEY75iKGicX2mbuITxLhilY6fcHtGOJMtylyOv+kpktJxnKxFtHPYTpkqEvNNMp8g9o4
d9BHahjNOjvO7MSw+X6U+ifWX/DZSFkn3Slg2Wn0SFT0BdK26TmJ3xUiEwSb8XAnP2ZUc3m9skKb
kPDK5KLtVsQDet2ifR/619xao0xWXC9dCmZ2IwRkZjQnQ1inuIDlZQhVK2KOtKwoLgOKzJDt2Fxy
DgeJAtTyNxP59XaD7ZEvJRUy1cQH8aHycFX8T1+51yhTsIuQX9+GMChCIqpmYB2FdDWngAlv4sXj
pE+V5zL+LJMPfXoKrXOfP/j6jck3TPc+b6dCtlKe9JJFqyp8C8dxMRAhHi4HHE3GeYAtMS/iUM/Y
XScuR4qwooCDkAGAVB/+FQe/znTnHw7+ENrKT8/8+X1/nPkyI2fm1fjuYFH96czHAccU26JZxNr7
pzMfFx/BEN+Rhbz0x5kvywAXMYrKMsPyX8NGy+Z8pv/Z6T9Td2E68hlww8h/OfNDgYbVLEW0LLnv
FNIrR+SrgbUOtpOVr00TMK3bZoSj3XoK4gTEBpL52iL69Lwz8RL9Npk1F60CZW4XFtesgT++6/Od
QMpRURPg2W0EL2OOC+IPAiimojro3JqUoXRZa09yiHiB3InCWLbmLi5JB2g2UFvAtKTEj/nJCn5u
kpyUFj0YWpPcYANkF3w0dkSE8pZkHzkqNjg9P3u0ZlOvEeXjQUREqiyt/XtxgwCAlBjBAwy7Ae1E
6C2qPANhG/hYJDU7FaWXRaoquq/4Q2XRbT5V6MFi/8M8j6jF4vsJtZj5NP+Y3iRFR1aiJ0MoU70U
KMziA5EM+puG7Cxf1vdTeGrQ61SOdcRdnYou+CzDcgOKd8y0QAqvBBWMKNqQCyBZQeMmVf7SGgml
JqGV7G12BuYAEURcx2fjKifo3MnMOyH6jZOrwX758eFJPJF54yQXhauibx473mYhNizwTzOsvlCE
Zy+hymQ7P1n9NgC3t0BkzWBwYCOv3KY7hT0cxkJRYARG0lIarKy6cioK4oSbcqBIlsd1LRD8KwEg
VtFBZuljinhSA2xDF0X+6aJ+4Hx6Uo111MAfTOhHNwqeMabwpAcQfczRF58LmqzayV+Fd6/tnGiV
bsgadkrUNZVuuOFdi/5wnU7SsghlewTbMkBEZDvP2g3ayvwhZPhbLAuQRxqQwibPpYmhg1Hw2jUu
/1eXfeZvbwzzuEoT4cyloULScSBkkhZdHLqXklOQzUa/INbL8VW0hkf/kj+ol5Y/6dyW8b5Vwwor
OYBlLcp3LPSNM6uZdldOXGSbpqvXBF2ty9Fzwz47mfKJJsEyHY3NPxfVmZO51J47uotMYDq6kTY3
/4bTk6X8P52e8ybwv7JSvt77fYJCzWN+hiMEtZ2mzYu277EaqXMGr6hImDlaZzf1d9UMfXZG/0G0
/bJBz9u77xOUl1A3A7tl6qagGvglVhUm6L+doAY2GkBVLAPkOZbvz1VzOOV6rgM5A3HJ0AydK66o
ysT3b5v/l7wza27cTLP0X+mom7mCB/vSMdUXJAhwJ0Vqv0Foxb7v+PXzQC6V066yYxzRFxPtqgqH
s5RUKiXi+97lnOeQxWQu0fVt1ao8qXFs57PFtrtLoEdwmcMjkaiTT9aJheGxGo1TyFCZwZdS+Z+j
Nt2I6ITUA8ObaUtyqoV6j0h09oXCvXTBHUFmPOdItmO0ATSkvR9gl6NmEe7rHhncIp9wZjbH6gvQ
pKiujJ7wVmQS9KpdCLFLPzLEtJ55n5UPqjC4Y4fC6S1F3OJDjHiQWJG3yIc6QlONkW6wb5+mgqAg
/LYpa7FNt7v1GluPjszqTZI+lQ11nqY8CuwjRMQy67K/FukqBjdqntLshKLrCoiptcseKwtNPdxO
myxVCXJ6FOEEXqBdSJAIInRUHqBFwLK1jrg3lupTIizTDR4P2t8TDT7xmwOiMGxk+uKBGVNndIcs
RPV9a9ywi9zUjuec4yXjIdaK0qeBjDrMsyNTi1JeCDfUlJTBSz4WFicOKy2NWT5ik5na6zrpib5G
FKFxGsTWk8SFUCHmm8XBknLVlGvT092jFEsQhhm5CF72Ys1+wgLHNqnQpQn/gVKqwxAYCPDHmUyg
zMzciPy0uv0c2qfKA6nKXidloFY8jFa96wIMOlKObXe8NmiilKg5QQ/VOaP/CicJT/cfnSTHnAyP
39MVf732+yRBMEyXjWyATSKSnB8H9IRscpKw7/s5aeCXkwSvxNyv422DqsCCm+f7+yRBcswJM8Pq
kAuhOv5TigL9X3VClGJgekQSQxRKst9YJaQm0MTYYOymwZfXcnNdTepnqhabACZ/oKp3OqQ5w7/P
AmEdBSLiSiag8/jMCK8Smjh9XMY9itQpuWvAotRasitLFfFw3vsQmSXZlj1vXsFVyTHM5mY+xocZ
bmQGR76crmrfOldB+q6WFyk1HxOyoacUorI664TaD60VWrfW61xeQbYpT8nkRVfV6KQlyR2gjyrM
Wz6+KRHsiSLTfpWycRnLRuRJbvLE6T1zdAPgIGoAM2R2kSP2b7vcbYbmw1DSm4hcQkkREPm6gyEC
vFPc/8lv/hl5yyp79vZg0DGozv/wOn34AufG/UvVhB/Vj13Jv/1EPz8R+k8aKRgqN+j8h/AOp9H4
+W7Vf2JHpLDM4p1ImIchcut+363KT4oKzBe47kyB5Fr+5YlQfuIi5FL+h6iOD/2ZZbs1L9N/7E7+
zXfgx4lUh3va6jzyT70k0y+ROVDW+a+VoBSOL/igqMvgXu+S3dh7CISpvCKkt/VTPXU7TK54ccRN
naSPShs4FTEwCQFyUp5vxy5kV5Mif69uTQUCu4J2Vu7WRMq+RDJ5X4Qn8gO5s8gVr5X0pMhUpH77
OfnFMhWOVTMwk+/bhVBKtqCbzwHZEkIb7eJUFm7aQVkVcwkctk4gdYwpyulZAaqKMI2dEn8XtKs6
Y7KUhTH9UAPoCEiESDiU73WPhdjt5ZjJGLPfcoxXAsr4otp642sYSs4INKhM408Wy8zxBQJAm4Bw
bYiPiZiAVZpjJnXXUEE7NJMjev0+Mxqg5xQEQV6/dh5DBSU6DiIDM61Z+5Oxq00VptproMEZYm/S
TfWqyuOn3ky2YXaPRXEdG+GmrM1TkQz7PJCvUmYSCsHZ0WtXYbzLovaUFN67gNGnZNdeIF9PMm0t
pxA4Bb7Gyu8X/UjyXBai/JlxQL5MpgjGIi1+aRsE7VW0ob28EaacL40cTB4L5kAjNtN8EEm+M9wx
YkylNvCclJVMhEgvID9o4vcJJQS+1NGUblMC9NBdnwKjR40cjHu19bZ1MG59HQJ81a3lorsWZewW
Q7mtKcWWZsrGxOKrcWShVh/FFiwU0BaiTM9TP65CtbEF8oYEa6gXgoDpEZTfru25/AthdDBR33oK
+5macO/2nKfHEUdSmzVXa8zWtdQ9iRl5tVJwTsiRIV5vrYvYKcLhMrAxjDiPSy9f+xiNpbR2NH9a
tWbrFvwM8yg7DlDPfYT9/rgb07vQYygW7MNyWBu4K/QKGqeaLQQkjBYzHIHEJM/fe327TQnWSz2y
aryTkiGPVn1HHQIHjPMysgo7l4OlSo9VkooQJNJahHlg+skHxP1lBJ6GVdxFV+5LIb8a/alJd+1w
LqcJUUa6Gud1B7+dSifrT5KSOIKQPg3BhNWjgrqXQvuvsUPDVa6EhLYdzn9VYKal9Uw1F9gHLmQ2
U2W7leD9DqHlxnXNEyRghksd1dCoBrkc+jHYqXARCqNfdRltMpPcCZSKxg6x0G7YohJaXjmxHp+8
ljweJZfcuMBu0YnBOfDyexbOy6aRwnsPiX4gy06no0AhOiqxM61J9tQH8Mmk4MbKBJIf6ohsAWoy
IS5QjwuKreoBz4fFuYNldW/pAZtNMSTTL6Z7lNg4tsrd/+Sr6Vv/JVtUUL8/Hzt9+HXjf3Ax/Xgd
/erF34UZ2gidMxDoGxUQtqrva0j9iRwppNjsPWZmFfKKX66hufriBvqRlPlLYSZBKIdHQHEmfu1M
/sQ1pH1pun68hqgJIdjDNjBEjUd8vgt/vIa0Wq8CsS4YEwe2KTxEJ9NN9gVZAJh2VgJvzm6Jv0ia
rqRYrriP8LVHJ2uRH/veNhAubMsXRdnjvdGsebfCGn7OHjXIs15Yb/lLe1/fa499Mq8ehLfxAOlg
kqF6Exy15JG0Hs0t1d4G4ZTNJqBYgyCXbfyx7u3rqC8I3ea0J16KhbH0Lh93DStkswYxbl0H6Tpd
NfU9MWkkx0XieNuKqos9PTjOS77o7EJlz+mysvFQbAcbkjcf212ar+XDzNZbtauKFrB1rRO/lUla
jL0noRqN2Jqb879JjzjR2qVwCtiYxM8FrE13cqJ6XbFLH9CIIBXptHODo0NaSezcje7WGy8NjGSC
p9/GG+M9f4VGMDy1O/+KApSHrsdPsnS0fTHjmKN23SHJ8hZCveqbOdsyXyaYP+KV9JTATiLK3b8K
duCSLKvaytO7ccbmabFzrh6M6JhSJH9+9mt86OvKsdbqgQW1sM8/FVthtxObtuQoj/m0rO9Nt8Zs
M7uGcxGfzILBpuKQod4KV1W9bW6lfXeLpcsBdM9WYDfUtiqta3LWl/25sGZXEu5c4sudbC2kBNQs
BuFY6I+Gy3WxbA4AujLimuyWI+nBtw6KgdwjBOd7jIKnAEBZ8pDVslM0a1TqwbKEPBxCXXcHzSUc
Nie5NOTcf7aU9RA6mG/HctEPROAt6kuIV+fT78pTZgqwlzcIZOTt0JD1gvU1IMT6Dsuz2a8U2+9P
Zc9RON0I5nND5HzFbWztpODJUzH6M/htOIwhb1x7idyqG3JPK37PSr+KxUET9twtvHM35pXAeM5B
slmIf90gtwMcYdhc/v2btRIu4WFYt5Fb3utbxCzyHZ4DubzTgLDmy4zeOFhGyXrA9WRS/3w2n/2b
LDE8AW/o86e5lFVMHrBfsbvWARcStv0CdMF7TF4SRpOfwSeiX2a5/ADZcSE5vLbP8Rb4hOs5LXs3
wtyrOcnUF5wSZ8M6uh9Me3hBtCm2SwWGwm2ZLrMX1m+EiuSSLSGITGx9HzyUwqJ9Gk8Rzwq+vVvj
czgS0h2vQpEgT9ZJC9nuN4b79V9UhWcGlAE+OQQN4SKG7OGtoIt4L8mjKK6k3u0ktKALv7djaSuv
c8iWD/nZEjedsKqRQjKkse6Yu2bda+XI1oZmTlEfjc/iaKjnfhHa/jIgwTgydg030BigjGGnqb9D
xl4Oxi7iyBjEZ2N5JHFcXVTnEUjbC3NlEVmHzyRpH3zWkg1WPBXcAv+fj89zMUOHAHS8zSyJkrJ2
1nxyWCxNNXH0wSlRTCrgq+OdcTBWakEAxKIjkvU1Kl0xW1a7Hv2BsTD3dfUYMXQ/efu3B7Qu1WPi
IpUmfQieGP9LulUaOCPeL2GD4LDLmIXznmGGNQyPVnDuNeTxmzC+6b1dJu3aemcYew37qnkji5cy
O5i6m4Zu22w0ZWvVTieui/ZiwARQDUqy/FNStvxV/HSv3RM4q3obKXGtfjVxtPFON/fdcJvirq0+
0vE9zv4ScxSYDn94X7fvH/0L8Sv/7rr+eu33dW3JjFHgB2Ghmv+Fkcj3RHaOCZtZkYxDTRTZXOTf
XSNRYfi0flAr/NI1MpGFDoEs0sBMLUIl+jNdI5Sg33SN80BG4UtkHItOW5//0j9e18KgF0h7FB0X
BDK5hQydsXnSn8nGGLxmIWuPsXWspW0s3XRwryYEYsEk2QUxf30CiSs759oOFpVhkfFROyHUIS8j
7FoJhqXqTcw8EvJDOJ7O5ecssl0Q3Yy36IzYebAO1niuUfR6xES3iuYYQWvH5GhHy6jayPWlz3ai
tlNvhMHx7vqtdxPJdst2yLpN5E8wbLMjGAU4NDDJX5XpairtinxDtdsm+ywMt1b/oPQPubQNxqNu
rRpY+cw0jWDHjY/sCFBrQYIk+jCeUp+s5lXV2JqO45Xppd0g685tqV1lb+24LKruNTHgMm5xx5qB
rNn5ofT9ZyMrzz4MHRwtEacMQ0wyyC9lcCqpgAYPGSW+zooDTxCpx82XQFlG0V4obozipm72WXnb
C+fCOzXVIbHWU/WEtqlQcXZ3zubjstmQg2ITPXE2NYXIzRmbMzIeb8pDwIaubOoadzuCP3IMcTaD
tzBPkpulH6Es82157YsDYbHB/RwxadNH6ifMxHK1Rq0dmMsWHTuYbVoqHV8JetaFmiwB6SBU616U
FzD7z80zE3pwFvU7sTJhs0ldtA4+mr5e9raG/JLHwyYRJScaVXZDG/Osy+3VRHKXIZKvQZCQamOr
Cr77RnoxLvqGQEjgGuMbOQ7x6CACKbo7vggh/cC7Ikt70TxBvEw09RwmTkeyoY/m3w1wczPmg5fr
NsIeILHvbX3jDhAralbm/uRKB9xjM7nZNRkGdsuUHgsHABmXpJVZUBo7SKXY9RmbB/G6aUJwROwW
vn7y7ECV906zW1Snkezbw6C7eg3XfMpPil5sNc7RsTjN2E8jpIacY+DhaSzbN+s5SW2mQmuFrSpq
d/2k3QypW5jX0L/EdMdmTZ0pkQ2X3IY5ceDDon2LfVt3anlZQWk8pNc4ql9StrMoiGqk/rMmpoEE
4j3op2uE6/ca1owSB/Gh+wBAvAsaN6u3IqG8+Y3so59tDmV97OVNOq6r7I6n1+N2La494tT8dg6z
8WJUsfk9yXlDv5t4qDMwyIR70wgaiPVJrSFUNd3kI1BUBSXTDVnwQXAvZ1s9uPW0Gw0po0r09rJM
38fsvhqcbHCicF8MR1BcWCfi8EEo13m9D4ldC/fxeMrUN546Q1/X04HIdiLPk+d2zWIz67Z9HK3D
XscMQvgDoevag0aQJ/x43MmjwbtvoDSgeM4BRJW0suFbK32oeY0s2V9p4rAxE1Ybqhdsc2sRSVuh
dJRqj5a/BMJdUszdCveTiFTQ5l0ulSqkAeWqlmyCzNyWeZ8SPlQt/wodKd6hP7rh/hcwhY+qyf2P
7DXHaPzvLrqvT/HzRaf9xGhUnyUa7Ba/Mhe+LzqN3nO++mgJv4OOv+856SckE9w+Fk7gn5cC/9wX
YCymhcV5CC4PwQcBDn+iLcUK8K/3HOMowEokd7IhFX9zzwVlV4V+jbbX972DZLULorw3ismePQdJ
YwjoaFlCTbjiy0pCTlc3YHTodChCdW2nF5/+vEnzaGMHddm18rFmQBRHwH1Q/bPsNv1rLqcT8YLB
O6sLlmCG8NJyfQxJ86H6+VNhTHbR8sCaFVCIsrh0EUd3m9KikSlF3op33ySyupBmeo5sXSc+RyIQ
I246GkxIWQ+xPZHVMJpIsgkuzEQV8XpxDgWAI/SPCjG6eTV5nOkglTgZZC1QHU2dLmbYo3vvVPgA
mkJX/CZGKDESYRHNbVEFNBBpvqyj0SqMUyJjBU5HkmyQZk0NQmWhnmd56UvMbSsa/i6VHntsMpa4
lqZppwfCyqjMu0IH8hAhxRjEbcsDnVnHCXheED1bhC7IldmuTJAEgrrXsgohc92sRCs0JI5NpaNt
7AR8hsChjc5OCg0CUXYy+q4iLA2MApFrT1od0JJP5VODbVJUg83oK25NAMhSmuRtBHZlnEbi26Pw
zhdqFG4xy8vQd7xEupPkweMQE86yBamzGoBMSzW0ak+GVkVXKIaWnVY5mRobudVwLwjSWe8bd1TN
W1Ho3NFMXvA0rnsPsV3eC8uKeI2yJRq1iVaiUNF8eOxiRBU+NKE0jbWSQtT53cigLrqmIfxe7SKh
otHE9BR2oLa55q3IyvZxAjdDxe0w7JquePT86kEUkoMSGA88bAdWvEj1U+O56yP61rKks2HlrCvK
gfj4oy/lUBMnNzI04kKRVcFt8Zy+vZPoPmjOd2YArKovNAFx0UGVazbseuVWOvFy/10n4Nvwn295
MfJ0Bc1/uR/58YW7/P/871/937/+Zf1fX7/2P3L7pXn51S+YxIfNeNN+VOPlo26T5vtMmH/n/+sH
sVTPn+V2LD7+/reX9xTXSVg3qPoazsOfP7Z5//vfvmdvnBp/dEyeX7Bt/n4+xterv1sBzj+AoYgt
SLWYwy6+T0h8nByBM8RJ+bJo/9gK4MRWMQRZ/1BtUO//cETSPgBKUNhLyYoKseH723H+eSLHd5Lv
M9/If/z6PzLYkHmYNfXf/ybLv10gza3ADJxHQa3RYnx9/Ae3piAITddFVDhic6fxJvWgEc2eSN9K
XE9rnESf1oOQ7Qtu2cwiHozyy2QTg6sZccN0ardklhMns896MCq4kS9Gdaq96RAzu2tJsojITDdi
EemqazlQRy7DHpPgxdwSa60yxolXtTvt8mVwNgsG6SvR7w/xRc756Kfk5CQ1uAJZoyJxpc8ts5VG
vVcslyNPvhvmJp9ViI0lkbwOE+VzNb6q+h7sUH7HKgs8Tuchq012rF5PuUi2upUspE8UEWFpNZzq
xbL2O0cx+L9bkuQpJ+RNwbwE73Ox7IvFcLng5rq1VtqxWr95e9MG6ML5hboBk5MnEu53IkGXlO0I
z0u2kG+BVqH8ihbTZZplyR0eSiB86rN5myKDCpiPB8ZNXvdcPUgiYOp4t/qm2hnUVUsP/kvrAAme
rF0w7Oub1tWO+Jn0vQdHRZClFemOiz5AMXLK78Z+iTyNsEgGGvDkcdDXwN2QTYCi8ZYE8vTdpind
UXIQxYUwN/lGkOOxiXDDZDg3n6ujoN5O+mI5MWfpLs2LGV267mIB6Lo3cfJoTE/0nda95PhHZQlR
+jMbFQwSU+pBx1j0IoYlUgfKfRR/kie7OHaxt8oy+Hcjpv8C3xrQoPiSFK4w3hbjk0KggUGwQWlk
pz6Q8NedqwRGXcQtaY+d/d91PP3qIPr/7ORhfv5HJ88lfH//qGL+9++Ora8Xfx88TP6xUogcRipr
6h9VYSy0eejRz6KglaiQfplBzNIvaCa80GCpDQ3uVwePgqqWTwXYjbX2n1KFaf+ODgG7DrwyjnTM
nQZH3I8ziLBpJS2OPQ1gJaT+YZHZSKF2Hfk1eBwJUrj3YvVBeFQck1ojgO54U6QOaNqlgVUShcXS
cmaXoHCVsxVbV6bRDicKGAdNPAKTw2lAE2lr1YozSiTGba0xnx2PGjuG/iHpr0NxCAmDzZ64ORus
1toOi5m0b5GIzedfks0vK4m+YSjaTWes5wXi/OIs+oeuvBlMt8ErWC3S+wo5PwMIWo95Jg1Zd9FI
dlJvm3at88bvt023kYy9MWyzfhMxMbYt9WjGt9XoyiQXSKvYckLHNJ3BX5tgLdtVWl1yAhNIf41W
N/1oAwbF6WkW98n8rWGmG2jyYh7OB8kzgFyGeZhJHeukvDHLIWWIbcBbsZ+cfDnZuFKthfTOoDuw
XE++FT+xMBB3gK2dwcaI9WNwjEUlL8QlzDhHdYv9rMNLtzN0edkfWywT20papsWd6RoEKkS02c9N
95GN+8S8kQAfZzGT2Bj7BdkHJesYlX+XprdMnr0Ss38iOkXxkjn09CCQ/jFuJ++2I6l2cqnGE6ry
JoaCrAD9JQSh7g9SIx4IIQlQj1aCsTRIKSkt8WT6GLidsrWV+DZMVt24S6iIhJljv/HaBzFVt3IM
ul0Z1lJiHCr0czDBrkEx2MWDTlRH63026onWx+9LsDVQhRQEse0RlZ2WwKt65aND+ZCrx0J71s17
Mb8DY5HRIovFsx+6dbq37rtLWD/diWszPWgkYyyMlyZ98EPbe1z67+VmRLmzfYG6tpY8oia719nV
+Y5/olYJG1zP5lD2VRPp26vR2pDfG55V1tkePg1O5RfdwQoEiC9cjrfavQBgpMAOvBEfo2NC2e60
tkkOR09chLWJsL56bh+u6ltlOZrr6SWqzn190Ak5t8uz6r/WOnLH3J2FkIlrwBJjrLRrFRyzGBfn
QPceWB130gP/IMY+nidii5I37NZI0fe+QtpThyO+SOPBE+8FQpZNtjPyB2rxuHV93w3NDfHqo7EJ
uKdjb4F0+94KN23ILouF3yqsV7XNH6I8G5AXnLdmccb4yQ/6hrar8a+ydcvGiukj7P0SYMHE9wAE
Caz/bTvHu7NMke3qTnzNYhfTJVpkoMycAQzgl749wh1xmuGmuOOzRQSzu3G8xDAK2WV8YLFGxDzZ
4z4wpAXOSTJn+D28WhUBlYJjnkZXHQit4rtZ46bMDiNbqLB+aOLVCzuxAkDzuBAX8u6JEf+qwnfJ
sJQ4E+wyjBMguOrL4Dk9FURERXOW5oKu0Wnc4lleyw98AuCna5Hdidpxe4b0bTzlPSl+/lOVHhlL
aFfZs+PPQrKtp8gnDzpY1NZDHvA+IShhkTwzOBIJ5VTXsWh3uHaBSryFEh5bR09OMYkzyV25i/wC
S+S8BbQjcIWBdKnXcXzDXHMswkshOSqN46ZDAxP47416ltON3Hym+VbRa1YeDDnlK7WFGB+K+LWs
y20wuNPZXNXbv8JljGrxDy9jcqY/qrr/HVTT16u/b2P0kRo3qwpRTVT0uaL/eSOg/MR6AIQTHkUE
3PMW/cfbWFNAJ+nzFQkezqBV+V7gSz+heIOZRv66CgYWZtpvyv4/bgPm2/bXC3zS12ebi0hLwZcx
Ox9/aAOkABRwNuUq67KofRnyTYRNIVE3o+6ri3jo78R0OBVZspVS45oTaie05z5REZ7WHua8/nXs
SMvRdX920XZBbDMxGmInAN7GEs2fXtIk2dW1z4B8lJVu3yN1gkY47bSg3DTDtNTLagvx8j4uko3v
g6YsAatXzP2U5ZApmNJ89bFp2rt6SoWNOIZnwldT5ZQjEjAm1tpwQCcjPYFe2Sh+BYnzKMj1Kg3f
Rb4CvblV+iHfiujQ+Ifnmv2jkbECHBYQXeMxsCMFA3jSonfGDYnuHB13KHpPhaiDF1HuZFwVeVYu
0tpbSz69T3SMh49KIYbPPyfFS1oPdjeQPtCzIlcXPrCCKI7cVhxsIYsvWneQjVsGp61/6Id0JbbF
waMvtCfWh774BiO3ZTXpm5Bm+uUYS8uye9eE9dTt1eQ2E7+m5Ch1Jkm4DmJ/x/yGxIepcTuyzIXY
dMT6KEW6AfHRWqbJSdY41IpKffSROISaskjKY2+KjIu2Hb7DMCZNqt9W0/giU1voE1CckKFP9ap7
h9bbVTGD7zHEiLKWRoKUVf46Y37+Yuent1aDIkJWfH64+ULtxk2Mi68DtVveEpF+k2vC0be0c8Xi
pC9PRnXbKACm1K1YHmvMLeRrGZexcNVkn9Q3gy48ID6Tmk3enou4BtQbnQPKVtzdzSErQzfuhUWj
wKG17is14vQ+tVxEU7etdTKhGutkegyhqzdT5xqrXNDenalQf6Xrweo3mbpVfM+JSE9AN2xGqmP0
8VrJ9asWfgTF4xSoj635DCpYb14sHz4W2o4TcdgM/ln5pMGKAD9jE/fmMcjvZYZUMmpJbpE2PjUY
ZIuC26hayDCwg+4lDYel2ad/iT6GgJI/PDrzhj3q7wWxz6/9Pjh1jj6WpnhI9JnI/89VKgcnEiac
2LCmoGB9RbR/j5hZpYoiUnTGz99q9V8OTpO+RkSrLiLgNZjz/ImDU9H54397cKJ4lxlkM85mjvMb
5VMj17Ewxr0G77WKMV5DOUIsERaEkVkJ+/VzSpnix9FJm9Gzvo9apqiWQ6+fQ5FMEzQ/YXmu5XXg
O4Mmk0K9MnLYIWW5yWC6VYN3W2sF/GVoHRlUarPrtyNJKZ5o3jYjeJTBOkeJJ7oDrjFMXJa3GIzW
mUb6nsCTGDz0FhND/8Ykwo9EgTW5Npu4Si5JRUSlsEmr99hXbrvW3EvSUs7KaVnEuQiDkmAmJ1Kb
TTBE5S5JGrI00rfoC6iUUJWmvfbi83ka1Ko9jpZB6W1CkpaJN9xlQUleR/Eq1xEDi2wHie8mhYNl
EGMUcywm3VYhhSwEpA+7ppV5Eo2aXD7r0xsqKJSgv1L1ptC8s0Uuh1neyAqR9cm4U/RL42uxo4oA
GChuBbbPNbZwPTp5fjfnwlwitX2SBurt8i2e3dK4JUUlPISVfmiscjz71jFSrmLUgNwFo2kUAncA
cXEDq3lHQCDhuZSeuD3NvFqrHKkCqVg19WlFJV2M6lbNUqTSElh/sha7GHfwLiaVTzWfmvLGnC5q
gfmbGE+J+tLnqpgCbat4+YLIcRPlZKJztJVXFc7PxP5wjOqTRvBTU6xklnH8fIGHz0TwRIv2o2g5
ueGvFWzonjXY+Zjd9sB8yxyCc9F8CNFN5VcLtc8kKCDpQm64cts6u+mUkGZNKWCeqZvAGDaGtE3g
ncSptlG7e01g0+pbiFPzXR3JK2UgTsYHaSSp1pvQKN6tUloyXnE0oZ3h72PPwuS9NbWBWD0xUE4q
f8Cik671GGB/DZDAMfm5D+f8qjkEe+aw7fN+WGld/xDjoeqU1h1QD1hQTsZQ31aFgEyL1QVy6rKU
busWEGqo25N5qgE5LnONW4lsnloJVqEBgDs1IaTrVeH2dBlVId54ibVtMXa2krcaQr1d8vUDk4+H
tyzLjLWazM4tRawRQXntSipoQrxUUtk89oPbq+R/RSLb36YhezvWfHMXtjH5MnB6Il949XJGjEFq
osLSDapxCYxyqDyN8MEQMHdasfPIXLozwpAywQpPhaSvLFrnFAVf/zYx4ysNkCwxisJRSLwVY+HS
HVi666wvcKYQkFY/dCBSmjrfD16ZrfVeuktHSnf6OV9G8lt5p2Ecw2U1XFSlHWyp9ugqPY3mcGDS
TRg4TRG4pXUf6GQt5lLkeJHxoPsoFVofqEKNmkHdtG1r42JxPMZ1JnBJfaWajyVBs0b/aMrjtSRx
EEPKPUR6Nj+SdAZM9KgL5ryAsPplnWg0qfo5z0Lz4sXkFEoKfCktIvGjyKDVSFKo06xPUNijyI18
mAR5Zg9pxDYiL5ywTkvc+EYlHBNpxNJXw3orzYmDRyWUTdTWwUh0hTCiJ6RoXpnBoa6lzSQXj7Wv
vwwCSk+JcaeeP+fFdCdHCuQIUs9in3DDvNL4eXZsaCyQW2nQipj1kpsaLoDXC+VK6NG2UaCmtJrD
BbvTTuANvhNK706wxn1jmum7UYjhDUxO6DZKhvMun8UB4aDQT6FRkQWKub9CH6TODcHv65gvHy0Q
QcH++I8D1prfAcF9fY6fL/V5OcxMkv8gZWL7ofLZf+6GtJ9ESNgsJX4OV6O7+bEbUhWZzTDeVBz+
X5uUXy51pFQqSAD2IswSdf3PXOr6v66Nza+9DHGCZPCSUv7rZmhoQjqWyieSZ9CJm8giFJtW9TK0
6t2oqYXdjdl+8svoqEYS4xt5KTE0THT6c4VDWmO+3kflVs7NXSpcWnakbRyQJjAn1nqwpROoh82l
Vxmk66wEtFCzB5SPJXvlJDJdKQE9X6AXFuYFXnbV4SP10oRDswmsVVv1Jea2/HmUBVAbfv/Weedq
tPKFoUFVFNtd1AI9DAVlVzAkyogMr24mKnwr8PZDLWpnRmGMHS0u+aY3PsHrgvkQJuVs9bGwZGLm
uWW1U8apP6QtUWK6ypleQ3ldgLFl8BKO0Sao88lG3xzc/yUejj/2nV3CqP5d7+X80u9CF8e1gZyC
7Kov1xjvym/NIIMECyM2GgvSVOCq/vJMzJpBdA8/vwIz2T/nA3yAxgTgO2wkCmHG73+mzDXmMvY3
8wGJRw6bHWoKYEs8lj/OB+LY17VoBqKozMT9beIdMpbY/ksHGCA22bvli3DhsLm7Rx2+k6qxtDum
e45TONL7/eCgCEOBEd7FQOSYnUM/hDXaKMuUeykfcvIHUak5xV52YZL5ZWWDO0VztIcLJzDHxuWz
pZNzWHYjCWvd2XDpet1BZ8Mmdgdrpbw2TKErkC65tU+nrRqAnhGqRYlhpfJ8h+DO6cbI10RhH5Xg
SVe8LQZqaD9MphMKurXJvVuc5dh22NKPEbZqMpy0emOh7ybnj1gRVm7yForGCGpxhQWbNedCvH+G
qfgO2rVcC3ukX0t9Nbp8xavKbhxeasvwFuuVesPfJ9s3kO58fqGcOseQYSv10FOJvaIzdXuCIOLu
qbTa524t0OyHdxFuJO68jQVLr2pddOuV79bA5mzC7RbmvWLzZTQmFBs6jF3arwf9OVNezH5xkSWy
LtCc566JFvjCAF8nmboLMGTbIUiHfol/LFIR77HFVcl0WowsVnBkLNkvPkZUlbX/IkTrBCWzx1Cz
uA+XjG+75bCMNxIJzog6wezWDRkibbmo61U5OgWGg2mNP91+mIoVcX47OEfpHmE+xhDss83asxYl
2LdncTy6frsUSX4EUxVhZV34W5hVkJNCYf1/yTuv5bitdes+EVzI4fJ0A2h0JptkM9ygRFJEzhlP
/w/Ih7Zly/5L51a1vWWXpKZIqrHWF+Ycc0kBVxwCQTK86dOe+ur43H/UKXBMTxVcFZVI4vGnkO+H
85DSmsYIItTkCPmNrCBTlJdlLiDNhxj1fOwh/kPqWjHhXFH4hfreGF8s1Y3zrxZqVn73xEZIsw3V
Vc/pSuipYePtvHs0jp2bf2DRL7qzodsturaz8FDznRIBCyrUxItirQhxIwy2SRb6If8AY7syunM3
nYroYXUH4A8yADgtCHa3j6FhA7aS1KehvM36DReFHjojwI7xxZSuUw+DBNLtKrfYMpdpt/4oSnxw
tbS3hOJeFdWNmKElGjw2OeAR7/uTx8Rr48WC4OVfB0ve5ynlYiSjD2K/EwuLpaLR8MlLtQc4eZrO
UXtBMeMq77EGZKTepMmGPVRtHlKcOHX4tSi2gD1IQGdPj+K/lF3j2T/9Eqe89p/zjLu3MPr6L+OM
b/GBn6c8MbNUKRQxiwickfCfp7yiiWjU8HhxC8jMNP485dnKItI2ROQg4Di+8xOjFGGRK0HZt3gD
yJbxM+c8f9wPznkVIIiioU9fwCDfn/NpPVdlW4jkXzJ4LXinS+99+FA+1dIVorQboq+qeqKLGoP+
z06SlBj50olefKt/6qkJYssbvqImxc+KxDs5LX7iFuIOggyUx/O+Y/u3Sl6gD/lYc1hdeKUbnmG3
4rQiyMaHHE3g/VbfoAi754hERi4I7vxEb52Zaxn/y7yVEndYk0ituXBiS+0KZ3aJSMzvigtRFH7u
pP7GL/ciVFISpR206Asmtr9vlkBWMdxWlQsvV1ZtnLlu6kpebBvshG6Vj/TE6ZZslc3wRLidK95h
Ydbl9eyF6X033i+BS+Da3pOXgNRC8HF7mi47JFsrW+s38lqxO1JIoiVMcVoTR2sLJ4Bp7JZd0syq
kL2nbZhuWG9oyoTZNii32nWrHTQ1Ictgk0b2yC20J7qIzx0qrsiaifNBdZLJEVMbnzI3T0a2aetO
Iw3PmtkH8S4riSlkhc3zaSTrtAHB43DDDl/9wgWxxvZJs06jtJGhq5ueNnEvuj2cTxeTkVS/Vv4O
fbZ2FOLdkpM6PHGkxXxphbxnZbscbDUoJMY1iQrkYN2reI04EQ8JEUmjI+0lj/y2Y/0c3OJYRVpn
iE4GTOkyKx5kJMK/kwcN9JGcXzrlDvYzV4ygcO/wQ78XiAFnlXCK7SG5KliFTJK6nZZMFWb2F59o
h2YlyYpdb61yA6z8HfH44Mpx/YCWfCZH+Mq105JW4Ee2/s4enVkX6msZPxJrRajBqS0NnO9no9HO
WcA4g7/DOCL7sQBbyyXnVk/WtG3qinFcvD9UAz6bHYJR49asQkgRx4bVuu+ouje1FVmURJ0ZD3zL
cm4Vhj6Jy73QGVtdwop+Iuk2a6vVnUC4LH+d6qoxb8XYbQ35lEfNbaZuE4Mlezq5qfaYsjQe4nPq
Y1PHz2aVh2q69tyGzR2O+Pg9l2KGGiz0lddBvkTFUbS8cB9nnnVF1M/ACr0RikyWqeFaKG7GjfYw
nlIYWAyQuDRWw3k8YQ+SI6YfaEDXyy2AFdug39hrL+CtxuHe7G/i8JssYXC8PLH70OswLcKHKZ90
zBINcNvQrPgZx+9PlHnqK8hXWfU6/9lizSHgwdgSNyPKTv4iVk5/wVccqGvJsa7ivb4vb9txS03G
L5LC7MUP6t58RApCK7Me3nsslE/LhOxWsdZWug0Zf6LuHDYqO1xEnUS23RbmTpOeRuEqet0yVVkp
3W3/XPCtqde+pFzHJn4szXGjYqCzDAK13CyQfon5O13wf7Xsj5iOe7Aw+dcf6Yi+vfjzxsJ3hOrH
UmUVKSOeoc8ba9lcck0weMeIomrgMb67sZTFeYxXCX3REiXzR2eyaBs1yRQBa/ABf1LjbdLi/K0x
oR2hNUJtbgJ/XSYJf21MorE0YlKqAGX2Fr7IUIZugGo2CTsAEqJVr+uMldoQQTBuNU8lRo1hZhEX
19bUV0oYeiEgJj8QTn2sPeST7OjVW6MJ+7aw3KomxlxSPWb/sPq4c/JScOXxixpwVGUz0z2ua8Du
fnQz1bkrl/5xWqb2DQKMDnCraAp7qeGcVmjY6dwRKixDrngZd6V56s2Q1H0Sf+tlICbJnG2a0Wno
BUPhNJUyFpwxiQB5hCZRDc3BIIUpEqWPIrkJCJCTkY4wZUw1BcdgMZK0QX1Xq9omzVppU8qR6wci
qeoG3qv5pLXRvuZpbRsRRqqJtlKMKEzFTTyKbt/BxVRuhQZ+CFf7kZQrhA+5KR0IOd+oiNqhzMKW
Tb1foRJEeftfT9b/pK/1l/x9UQV8n9D2h7Z4ef3nw0WpR80nMgVj/a8sj9Bn0493kHc2/TY/z2qJ
N/7ndosnCGybhkhPQtCLnOC7h0vheWWtZeqiQpbTz5SDKAD+8XQtf76IUJBPAMHB38pBRtYMv1rK
QVHdp/0djRYkSoYAtQGwgrc/Zh0DAWoEbELAo26+yFzYJn2W0D9qyiWUPnx2v4DVBUgviFCtx2l4
6UDcGl9i81wxcJL7Q6lfEy+t6X7wMZu4COgGzcDb5l1+ELhHTfrVca25JEI/99vx3tgnu+bYPEzk
MNY4vfV1GyNjWU0f0hOMSq04J8pzqSxU+2oizVQ9cpX673F3I09PXZUzdSdBlDCZdfDVuPjZRbBs
RMrFQ3UEYbbK3/XZaU79fCevY5KoZAS1R/EGRkDuBRvMvfzDZ9hiHYclOa+lp+iE+mD4QGdnp/a8
ohsHpBzbDXEOJWEF2/5cutNtwq4jWKnOIp724sguWNjgvmJ5LLrGfouwDjCwQLpqHdqCASrlDMmF
wJWg9qq3IHYSQP/hGqVxr9sMtsHLVIGNp74XqYQckrJLmQiti6Ycg+yLVG4M/I4b/o0yOkPhRkKD
Ra6O81pZmr2tc0+q941yEgyXH9XGXBEyBaKzZE0uIQPLKr5K6GojBHj0A1hgqPOlC8D9AqTpnijq
TANOTZ2fu0WOk81jBi/00Fjcnrw9RhiXIfAgWNaPVbAbzfscDWG89+2hOLSHwocDKHiaeqSzdYKe
tn5L1ixBGpYNPm+aSoi/dnqT+7Z20U6KtgPv3Ejahg8ochBL9AK4L2sY+T6sdtYOsbYDiFxm+/pq
iMcxs7N4M97eTMTyoHs+mL6rWhc9cUVXW6OcJOggvrFaV1GeRsyfHHcqVuqIYOGHNiOH2DNyJ/dQ
84VsaEfxfh7PmABxfo/GeiOddFQq/HG+cqkEt5yPAilDw15bcALhwMcfncj0AuFLwxBJEc8giHbp
IlfTAX3jkG9hs+4CBcmzdAxZFU+gM7klsg+Vtcaa6IFC2BEx5gxnbVxJuX+Rea8i2qMXAKqJZiSO
m4NgxXs9QuU9keARmMcKvWLFAlDOR2YcPsg8VAz8XxnTwwy108+tfZtic5Kr8SMAJJH52t7Hn0gm
aH6IpIcqeQoQfzTnsgFH6OX5gWVzKrwJ/pvKuz3BQbMseAIN3QVvql/hKlgO2P/Yi1zT5Q6Ictx0
P6qyvr368yJAFqaaFFoiU+DFm/3nRcAsQIO8B6wTludi+PjLRQAOn0UKggYFk9vf1NrIwv6PFwF6
tB9cBCrKcCYNKMSIv/y+zCJ8p6kjq2cukLhKIjsm1mqLJ0CAlISiZt0QKh/SOQ4Ke8+IfcXud6v2
S6BRhyWunqOdfsNuUfmoZvl3cJ2mtUg/lTQ6206nwG9BjWQi0TS+ZOJGBX1nYIJbZeWdiP4oJHca
XljkryVvEq669FQCfZluc4JTVoubS9lo/qb1t2G3nSMb96e+ip/m4FQEq7hdAztdWY9kcj30AM7s
4oVRaDduq1tjb17LZ80lwxe4zHwvVU7xIsmO3BHstw0BUqjQHZ4V1TNAw79azVroT6NuR7RFLe2R
QZvUlk9ZsAVxOYRekdiohZxi2CbhzupvpuFeHVbtm07XZdAfO0q28unGlqAVh2zy9qa/IV6nppdf
E5XZ3vjXzItFkme4LY6itEMfjYaU1emz0np4pdNtXBxH+aIorxrtIYvftUy36ArN3UAkDrr58uDT
UBIySq4zTW9kZxqxYzSdXHpgSTnFbjtaUjbGrUlTyop0Y5jevXiXe7T7TAV0yW5rBukrMbhozIDA
oKNAh/9R45hDePYBGSMVYdkzjsHkHlMcryRukrVCegpO3sZVXsrJYSSxLTfFcBWe9bdayFx+vx84
TI/5WF0pPY7rKLygObVlZc1ct6bPLm+ndE16NVJbAQW8gy4WNToLLVikwoS12lEMhi3VUZrQm9tC
uWapTb6Mz3ZBPMbQ7Ootp7w/uYOZcG19GVsaTNEb5Q0i2i8LwnTF5FUiPsnaKDDCavjyreS7fhHm
jnUbVfd9OD1oTKujVfyFt9amN1gLn0Eynad4OoX8r9Q1vDALLIGBVEJXq4SrAXF1QehDssUPvSQm
n1Vuc/6jolQ3v1nsA5w4Iv23T6hQquDQzG7majr69Zq1NN9rPNrOZAROj+yvgEsbMu2Po+JRmwkS
KtJ8LV5UMXBrcd/yRhsMt0jbX2I0q2sYe/99O32lzcXKXLQ/PoW/vfrzFOYw1eBJMlJdOMoKH/ez
HEeBi2cGIx8UVCat1Nyf5TghI9AhgZuSYLwcwxTRn3tpfgkIpEYI4v/2wT9TjsvLUf+3ZleTIdpr
C5+VXfc3v/NfVLqD1vZY4BJ9FUI37RttNcrMXKdzk+w0DCnBpvNPmnIYgts0e6mxy5g8OitkLBZy
IIzxk1s0LnqdECEMgxqwdND6PgzrPBSn2jprJJtZbDPKHogCO7gca4JpnXyOJj2xNoIBAQ+ZUdRG
SM6PnVYcm9hnByc5WvOksKRKK9gBq1rEsEHkE6g+5ZDW9w18ZtbTweIodmdAceY6Tw6yuNVJPAle
FQhzLdE/86sUn/tiOyU24AaNeKCZs9VK1hmhQSnhQXK0A8s0zRu0HQRA4xli3GoZ684thn1mHVsC
ufAnPHMokxZBoNT9sKFcjF6jYUfyRpejWF1nIbcT41UL0HpdkvzFCSbizT4UBCDl4RkDH05EwBit
sU6H9+FkRms0Qob2pSJCaYxei13xQC3b1aaHDm6vj48ELfU6jT5/6AUf78qXD5SgAonzk4ooXwG7
sZqD9AMKQ0/6hf4W3Qu3wm2r2nwnN1pj7uJTUxm3c3sor+yXwA4djNv+YzK86okhJf5fM85vvG62
LehmJMPfCDErIFqJESv2pQMda3LdOIG/IujLzjIoQ0RDthPamTVfFeO/VYZn0kRWzFdaorlL4PNz
yMooeqBM1YITknoXOiif35VMLFfmJd4YW3iES6Y79kKkhWuTtZQAkXuPZm4DknlBY5Da1tgxb4yx
Ft2xSS6GbRr3EnHv7YFLubrTQxe79HJJUhcrq5H17zJ6XDGATHzozk5fuFl6zPxs+ysUlOoy4Pr3
o4x+Nsu+Apv8UTn57bWfBxkjOQleraiqcJkZtv15kMGxhcYMYoFhnvG3NRPKGQSgBnOjb7XmnwcZ
YAYiYgEN4hGgrPy5uQLR9v84yJbMRpFx3ZJLj9L9+3JSs/xZMWsKC1XvSdQq9bWqL92bYsdDMTw0
RkFencUsTNaSfAN85hCo92bbvgW8h/QsflUbChGJaIiG+q/5GJtMoR03gYMopDlP9QOtZR6EhyZK
vmStQjdvbMJloqaMOuAxAejNlIX3dRWQaoxdfpyq66jVdqiI67yJTpPW22NbwHwvUh4klAYa1MKp
HntG/EK8qhrrmhZSAs20lG2yoZ0kB3GOkcpsxBUwGcg8c/XkAyqp/PEuIOanMb2iCw9pSKSPEA5P
NUehSmB1uDxC0BcgqBpA7A2EcM/ZjFGhqwvCMoDItcPkdT21Twb40yE2+mQpTOotulb00i+FhlSp
ZKscy8La0A+jHrxaKYdaP1eI86dw46etNyfZuxaMsdMjZK2k9BrpsBf18E3RK55YX1Y2VdODRGX9
rRUodeshOFlW7UakdHQCFuBJEW+rNiuuVVa+VbWpMAOZD+GMoSqQ5h3Ao63YWXvNNM+hIq3a4jlR
Hn6Jh3rJXfj3h/rxyzs94th//ZfHenn152PN3pjnBdaKqdHcqX/M4tXfEKtRnJD0QCUKHoAG7s/6
REROB4r0ny6iRSXEuNBkhwZG+ye3x4S5/vOxRlpvLDYm0nkYi3//WEexQvyHxQQpaOBVoYAhiNlB
qbJJMqY5FcJR1fFvs9WTtroqK/K4Vi8CP6Dg2LCRTbl9kMfMT5BmOy5QbGi1m86ngZt1+Ahv6m11
Ut7IpuH5Q08HOEmZpFOx15Cgt2QfxA9TAJ/rGFZHyzoad2JzSMbyopNugh2mNp8wJWYzvA+bnBe5
vsjlGo1FW3sFqzRoRG88/qwNZaeH3bkNKk8DND3fxeqzRCiizmenh1+E7iI3R0h68ei1TvM4LlD3
bZpQP12LfCuu5SV8UKXrDX11DZlsyByNL4qKii61rPnoIsZBGSEVEa2ydOszdBuZkMpfUzLh+QRE
wFa6sRbz13AIGe8fccfDvWT/yhfMSDBToAJKrgywKT1iVsVEa+k75LswTPvx+g231ruJ0Gh2Pm1G
4izYidvBIx21uPiVNX+ncfp1iWOhyoYtYt2VyvusXvr82TC2Aq6iJx8xePBFnLctTDaBnnxCizU+
Taw8N5l4ZNEB/dnPNnA0u/KqlPezdU7HR7F456MTfITYhN9WVG9yTZeC9JoTB3emBxPF3CiorfgP
+RB9KatbPpew28Am/vbhq/Ct7dzJnZ6ampNYHgUHcQ/dMogHLJSM2KA4RnuM3U66l+/H8RVx1Gbi
71R5kc8l6RmUu6vmOfARW4riXqSsmYyH+Jk6mbIOEKJ4yozRnTgLLfY/G5SbNJQhGvEDFrhVVp+A
N6v+SGlkx4XHIpoA1OQhgGbV+E6A8MYJ5TUD6GplDlSQtvK6bQFbLOR+Yl3HW2wUzUPq32e3DboC
aN2rbmNqNhqtDrvGS5PY2mOQOo1rjStVJvRN911yZKuC/f+WtLU9WmTg6fW5TQNvWnC596izNCwg
U8KsEvxmtGGrzVNgA6QDo2oTvhRQ4FXuvKgpStfwEk92KLUPmmsiTwhW22iFWO3lCezMSnkkInjF
611rX+wML1ccHW2r5g3Z9bWznMQ/NHx6t1K9JpNObo9VXZ/wbkNY5/OCY3Sfe2m/F5Ov7U3uGRg4
ZJGtdeSUyosa4TnO8Re/o7tjc40QXHynLF7ph4vmDHcVgYJaWzmllRxNr6lCu+3tiRiP5Fgs7I6O
yw1Xd0mc6Iccvjb9zlTXxmgvDGxjb4kvQ/VcZjsT1mi0RmvL78YIpwYnCoe8cMpdecSxgXNRGaHL
sTOgaCU5mI04Sn4LVAbDCgBLa3mFIH12rCBZi4fwouyknX5Wz9JtgUIC30EevrdmCeknhMbaRHZq
9ruwKglqJKT+WkhrjQwUUplGnyS82AbAj4nwLSq8hJ+p9HI/8zm1ZGDN2s3EpIkOyJmyfB1+7UH2
8aU2rwbvxlWnHdnCT5cx3rMeWmriql0ZNyPOwX2OxIEQ21vppvKYejGkho5rbaMznKSHWF/nD8Mr
XN9nwe5eNd4VpPKNwS4hQQp7MmYShhbEBp5A2gueNO4MPuNexeu+1h/ko8KhjBAwfAYyABRYWMTu
vm/urGjDafkr3NmMOv/7zibZLme6+6NC/NtrP29sopdEtLsI19mfc3n/WYgrTFIxt6Gm1Si4l93b
nzc26ztzYXb8L+/zz0KcG3uhArE1JAIFLdhP4X++jW2/l/VyieOHY7W3bPb1RQ72l4GCKftGZPmE
BRvZCEpwMgpn1jmRyyLs3VjU77hQgt5CswiAD3WTDensKPuFcYvdGfhlg0gJYvGoCTxfOmELUfMS
JaCKlVFzQiRPZWs6OX7NwbQuZfKF7AabFfdTmQ54VVm6qWPJwtDQ7JBHmGVzcg46U3wapOW2nYqF
42dxSVdxeifm0f0k+uShzmJxl43jEe7vRhBNqPopYaBNAkgg1s21FBe7rIbXlQd4wAgNQvfao/zk
9lctntvE88vw1+g2l4Ddfy9MnSh/DwtQHj96k6vLa39/k2u/aSpbYoZmKm9llI2ox38fm2m/IWoX
lw5UxmvJ3IqK8fNNLsEOZNqGEVPnzbLUnn+MzTC3L6UsZemihlzmXD8hXpdFnqS/jc3Yh2uSbKrS
giqUaYb/+i4ParmIETwu/l+yo0eqsN4dY22TC5GyaedSBLkQQYicpSelRIoWfNQS052weRAw8hk+
4e0Y3FqCLpQZhPfMQhDi7YKjb4FSBA8qpvFef++sXSpepAzR45tJ0JXuH+TUs+T0QaScmiPBjoxs
1+CaqiZz1YQYSdqHODhJVoL+/VkH7dRo/dpsWYpg1q7HjwRVs9yvxqJ2Qso0qZg3Zk+1LF5RMvah
tcs6Mo9AwyHxEtS9GqRYUN4T5jdqfcprxnWG/pRQdxII46qB5IRGeJiV1g6nvRW+SOJNFCGtGgnh
oPasDMNpBd0R462RsFeJoOzFLzWWVOLbzkmbeCoDIbWAxJeryn1uLvP9RKuR04QE8y4uvAGZe0xn
HmUoBDrBYiWO3YXiSC1uCYl0yIKxBb6ijiDxBsS40kXrVrkzTWh7GMr5Pi4xJXzhdXGwgjuNpPNy
MKitg80kd541Xip/3pQCyS9j7DUxN6ZsMY0rOgTpWilt9T6+17GfkThgvpEVte4hmUqIK5O4fgtE
kGRN/9ijAej0LTrAVSWKW8F8bwxt3fTWNg0tLxemg6RkNlll6xzLQJ3Aku/FjyHqDqXmDr26zee2
XE2JDwx+SLdVkWxE1iGhEtz05uiVBbQ+E4YQgVAfKqS+oFtUhzDBwHH0TX+s1X0w3QiI4WsTFZ1v
2qX0VGn1WfZnd8zkC1DEU4OSIqqJoCwzotwJfoSbLukfVQHyUZZMfHYHCcmFkKRvRPy5DaK5pA+P
Ru9ZKG3lvow3OhWQ1mMxaNoFz2hLveJZTW4DXP0Vrni4Gf91+j0W/25lW175efbB9ODsA+LBd11E
3P159qm/GeD9wGWh99aQ96gcO59nH3sB1NULaotz6Xuwx+Lo4WA0McFJikhEzs+cfZL0z7OPmoMj
lmKDmgLAx/dnn1yMQsOThqJVQpHWD+k5T7LEqRuoN0SerVUrs/Dg9i8BWN+kYmqsKqmjTe2uhfg8
xt1xjBovJspGDQnFUQZnmmaeItKtI3Px8sQa4EpCICI5ML3cgDGsEHMUjZBSFTPRnU6TD1Ol8V42
4DNpAarOXZbx+liI8808j9t8mVUH3aMgahYbjWEDpcPpqfBnlaYv4CApAFMhCekB0hXfdH3iVqQ0
H7UB0idQzZl9RukfOMAPgEXPESvGXiQtwGiWUw9vb3HWotydjWG1lPN9Gp3V/LnJxHWivPo5VKu+
cHQVrY0G1T+Jn3viIMZsN1ooTX0z7F5bC3LeNK4GM8hR7tT0i+oN0qfbqlZOxOwolCqZljs9Aolx
g9+bdi+ID9LQi8S4qfhmrGKG4OzpQSGjDx/ui9hcuFY3pnYW2X2T8cO+gG8a0o07IwnJ7VXUL5U6
bLKBQUUv9rkj6spFqpkDhpmUOr/CI6z8N5+HLBJ8qV9/VL58e+XvjzA6Vtlk64e/DqHqQtP5fISV
35YCZfFcUIRgOl0Mdp+PsPSbJqLM4Bk30G2wN/yufFnwnXw0XVlCT3+K1s+R8Y/yhZ0fOkGqffS2
mPq+f4RNX1TyVGWP3Suv+ENR7+QNC3cA310FO3GcKGYmx2It2FbHKsy2GcV3RYsoWZvJn5yJrlUf
kPcTRaE9DlmLcsPfBE2/twr07I2BI07YtmZyV8L9Egd4kSWSfybtrf+igj6YsIO1poBHYiY6Hp0G
WXKE+X4xVZZRcvIeRulGaOrd0D7MwaEg6YWsM7BlTb2n0a99LmIyDgV1hsb9nonRHtsrMq8c4s68
xje7kYY7Q69fswoaho/tT2CQw+0rFRD8RhWyjxS6JuuwcpgDYuZQxBNYWo3CJlSuOOcvuZlsjOEF
ZUYuR8ypY+BoxQsNVG43pbqvTBZ+YvFaENORsrYEQrGprOJoycjfnzl+1lnWh9c05cpV4d4IXeCp
VbBpFVQgc1Sdi6w/NbMB88BXWVP0eurKcoTdPI8/JkVmsEYYVz1aTLcIL+oxDjBsU9RWgE2P6EJS
ytckUXO7CpCBqE0dstpM3v1ma2Qky9ROFGaD7Zsvg5GijJA0O+HL5w4v3Ap1oyqotgyNXVenrdhQ
W7AlCNXGEdIYrBmkIgWAVxjQoJXmMKHPqvatod6NROCt4kK5mgE6lV59gc0qCyVVcMYQQIRejRRl
NvVnLSsD24y0x7Y5+8aua7phZVSKK6gkdTP59AM/XWXyjT8CI223QRjfWdDJ5ANa/KzcGWP8Ws/D
qzG9jcJtXHwpdWaocabaQ8fBXNexBtSQtXDQfGFjcmuInMLiLjeB0sdIc7KWmYxMTrgSbsWywedG
PE4RMt3pqTgHJV0rTTbtq+oObsW2y6xfonjR1f+cT3hd2rQ/Ove+ve5zNiFjOUO0YLGMY0CxePx/
b9s4Eenk2AT+gRf767mnYkbGbcZZRJ2yzPg/1Q7Sb/IiOWMtQaoYfd9PnXvIGv557rFF4HA1WUpC
CVg8yX8ZThgKaHErHKCfG8NNNobEyGurcCbQ3Rhu8xrLaFk+dvl48rFxWmV3GsN6JzTFecQylfYk
3STqjTAamyYSASfKKLZI2LmfEjZ0Yvg1DPKb0e95y+/TgTTYRJxtX4bfU6TrRKxBQIQRYn6zN4eX
CN+2XVc6WSRqHIVu7msD3hb0npPQnyV1K5dwz2TfaWKYjQnYDu2QICkb47tZMVZjQ05Ro1xicpuk
5iAXndNUjPzIpCW9r5x7RLx3nY5+QRftZHzOrWdf+mgiAb1rvfKlHr3y7PU6YZfltdIJDBmVCjGC
uh6kim/Jy9QOzPxw1JaUErqFFg3NLMPaysWDeB+CL4E2qSZEdMhQS8lCVLHZJd25yc5W91WHLNJv
s+pejG8S5aYlmZBs3UZfWVBNw+FVKI8W2blsVjcFq3srE7eJ2O4mc5eRuihQicUxq/2USFuj9Loi
PQB9Pkl9dCDAUEunTZ5frUUFlyY3MZ9wZg5rC2ePTk5RDC1Gmxo0U8+6MK9K6z0BjDz4Hzk7EmUE
qxadfbXbFGBWTdFfK+pVoNGscG8H4DP9pnSTwOB7YMECCTdYKoAfCZc4oDNsMrdgD6CYa0GrNzLj
JQJvylVjWvsgjm9SUd9yau4Xvn8eBheDNcwUv2jsX5glObDF7ILQ7cAQ7KSv95XyWFo93yls2aZF
/rW+NazBHYcD6XZCmb8ISX0empzcNab0QzbSdov3fsBdzIrHx/c8hsb83PETuRZ1BNDUDB90xl9h
cN8o9wUmSRkivgY+xmRO1fulO5TXMGDjgNOqtl4SUbuUg/AaT9gG4/RK67uWw69ZT7jTRzIV2wRT
lilcDd2dyShJuvoQsziSw6dEyJE3wsHMCZVCxAFJLwFrY9q4QJwqLB5r4DStKdoVkN1MirCu1NwP
NzVGzqR+kvkVYw4ccUbsgV0+aXo3I0NA85U9vxNIHT0qPUZR+I44toh8fFdjvdXVOPNzca0RejXi
JhSbq1g9zxMWwB6byo7GicR241zGx6QzbAkIVhYP0Gbk21KLHfKWewqC4RmK/1NT8S2R0R2LevKs
liEsm6p7mScpRlG3RKAKt0q0LVHP8ICwH9zqeA9pf/i7n6AJiOBckV7jIK9ALCkkhcR+Y6xlIkLi
nOsxi+FhxeMq0Yk0JWBVMJuL1FAq1CmZYxrDe302CCVC/mR6HIPNKkkHFJ9m8DaAr00m41JGQuGG
GnLViQywHu/8i4+KQJVZDAX9wk7KNjobnsqlLbiGfHplHD/ECw2rA3OcoT9UeUfDofpL23rz+zj3
r5B36W/wBiQgPOUivjr+hbRY/JuLY4pyvxRaQVmZ6vRoTVnphETHwTfC9T/PT7E23uQRX2Wg3hUd
5NK+z86CacDuYk0XlaCj1LPO58mJWP0SbYcm/n/mpnEDBEc4fgG/RVzYD+en3z7G5wwBwCden0/R
4aL7+5yfAuZnvmAs08vFSfcX2aH4m4knhz5mucOXW/zPi1j8zeC6pKOBn8OL5J+bn/5DrYN+R4Ms
juaQjYQMAvz7i1hs5NKS5gx0Zw+sWQdznUgv4mzhj5D2MyglazbO1kTYnDnmHaq87G7K5HuAW07j
j14dBHS0spcROBZSeo9VwgSN0UPD5CG3XIsYzSpoH3X5WocSOVnG17wT3NQnhxMYge9jnEiL20JS
NhnqHaZhvr1cG2N9O5WF19SY/HyyufzgVqgKdOOVtFXC4RJN/iUP9V239D/WszmwvmAtMFVSt2pS
5nNzKd3VfYt9NttOXbUnhX2VZWy7GzxOE6LepK6WIl/e+FZAzBkJ2plxr89gv6tA2Mc6VnPNWk/j
grU0b9seWvQMxWSKjqqv3DTEqkBruJJolfgMHNBADizxigoIZ3tTjf2wkrjSfQWnfayQGRNu5/lZ
VxkeCmxyU/DRREHWZnqsZcyuspMm1ptVN9suHq5JjJjJ9/FMfQjFJhjEeyZ9iIfWqVEcCK/3WsF8
6yx7MnWnbz50bOMEtK788CxFu4DQNFhxSBIqRpwIsPtSv1Rj5WL4JfFB91qluUmFPmNlSOxgltm1
buMgJL7gYGndStbVu6RcqP1xcqfEaNXbpDmlAwGrZiU+poK2mRWM1Tj1I5ZK21Ej9qvrsUruq2K6
zwhv7fOLiiNgSPVLPowoEBMgdcrNIHYgSl4C6WW03jOZkB5sPhEpotYeHqjc7yYJXaoyvBdUSmY3
eFX+rAbPcEshTTEQQmDNzYoyUW4TEibqG1081FZ9lioNOQI3mbBYm8iEzu774ZBpxn23SBSaQ1pA
tEF/MmJT7jVvJhKaouDt/5F3Xr2Rm22a/isf5rjpJV/mwc4AU6wclUOfEErNnDN//V5UW25Zn9w7
vTsHgzFgGHarSyVVFV8+4b6vWxTJ3TiMLFN3VXpRaxIMx2YYZn0DfAQ5BQHVGfF1IfOpQ5OKO1uR
Dl2ZPUeulhGTPdAoY6SyvbtctOd/h4mNYXJO/fXK6crP/kLd+PrAPxoXRq6MNSdZkyaLHzLtaZTD
PpN9E90H+sKJI/pjYIMkycRQqdgKMclTu/GjcUElqTDiYc7D83CU/sK+Ce3UPzcuqMXRaSnAv5j/
ftiqSl3e9mYGTNmP9AHMXZtEcy2x7INfV8tuyDeWGXcHb4zIM7K51SryhV+NJ1+4gH8CVCSyhKlB
UwjSaDz15NnVqmokddHklAqGdl9UyXYI1GvP1e+syhhmkZRfyRqT0SaND4ZnpuSMx7WjEcY4R3Jc
E/Bejy+J8PWNomrFzRiS5hjZZL9bT2ZnsbcpzIbxYr4WNBd6UshEno97DidQ+aAS0+CM7QeWtAEp
cJWuguDraKsrlwgRIGZ2RRSCbvrHQNJvh9pjPtRQeOpT7twjFzm/kPki2Rc2iStJ1Fx5zZLyWvYo
u1XPMxZWIJagBcmnc0kBaqkr/bZBOZamMfA1km+jlioxqueKSleWDiFiH0V862PlQelGiTpQ3PbE
OZRpSEYJk+QZnuunyOcsLN3zQRD/10rxJjGFckkXCplVqBRfqW2l2yC0yyd9tDejb71InXTf2+5A
fCtOFl6OmxDqdDfhpyuoBnG4ya2FJE3wSPx/JbTqqr2mpp/Toc0C+Jp26i4NoNbtRLc2wqbdl6/I
6xj4dThRsL2Jh/13OAbABfzsGLh5eSlfPhtfvD7ubWzL4HWSPBKxahqymL7j2/hCU1FB8hWZjQzG
DAqWd6cA9RJD3t+Xy+xL3p0CxlRPMRRRofT8GkrH+OQQIAMW/hqFHWfB9DO8n15oyBVUuZFVHKSV
FS6l3pPOK6sTBDeTYRKNmO+zXSrE3MDAFgEWMDwjQVIhvhohsHHNXlcYngofRK9YGXq9G7FRlOBS
XDjjclQuYgvBb7cvWFEEprTvU2tZezYDWa9ZFNaAjnA4KpIeOJXqXnrjk+12uwLDleoxeMN83Bdi
PuKSttC1BSqmA/xUCSBTbrK65F3rarE32p2hOaos9qlBulM1fMvpn0uztxc+Y9TQwA2SDOa+8O61
Nl7HfbHTqGJCDTGiGM/efQI+a2OmCdeHPT4idIMdFx6bScX+4SVVhZ92IoQYEirQc5SlH7GS74Yy
d5KULMsoXkdlfZ031rmRlvyZdd/L4bmcnGkdgFgGxIleXGV8SYqBh9XJIc9q+rkBrldvbOKiuJnY
jX1OqpKkYmmorkoJQ2FmL8q8M2YuT9SV1xL7Wh2WqTLcZExiK3twWPRiTxYGJ08RrCMBl7QSayWC
4iWPKx9mMQGDDfkWBJb0UJmzILzXp+24x3C7SA5pRRwhUx5fHZxBK2eye5f2wzw1Wm3W6dlLncQU
3V69iRqcGupwLKN9hKc+kerb0B3Bv651qbhhtH6hK2PxyDQjRhOYnYm6ObV5ilyg33cJATV9KfXE
QGFqLCRgMZIa6XO1D8kBqcfmxhD+Opb7RRoQnyFz5ILHMxaBgQEYMWIca/dmC84M57KfKaMTVSob
qn6XaUy8jUOpdMtcRSnpRZNYCE7rOml7uDUA95Ui5PNj1gctzmCN+Z4T2HhYSrm9A/ZaLA1yAi+q
IWXoRdMtN1rJwhuPekNNC/rYqfN2w/ACX6LuGPSqwKsQG+lLCv4dN1Rfuc/bueVmC1kIPoPKfOyz
Wwu3kiOaUqNKZlUYyLXHdI1ZhWVxDeBR1dFg+oIav1PwwTciv896cFW6xVb/73BKc36+u0anuL3f
o/KmPL9/+xd4rxdZ+vzyj5uX9PMm9/UbvDW5sqCDBRlDCfa9yPr9uJ4W5YRQyzSyDHpfD94/jmvx
mypPM2WD2o1m9n3RNu3QkRtxIGiAMH51y6bzm304XIDYoKwnpIOWWZl8OO/PaxlGtKloKR5d2YhX
6N3wWTF7HtO91hKOXRx9RD8jYXEFk5GC9CA5Tb7Sc5F60YwLvWA7JMx+ZttPY4XazCOdp68OSFAC
R0fx6evDeWtcm1PTkLbSbWp33jxVNLgORkdQ9BUrsi1jdVImoQcAk19O5RI6IHQw+O+UlJ/FLpoc
AlJbmE7qSyksJHMv9d2hdqWroqFYKtJbub1M/Hppk04XlxcDgQSSHxKpq1XY/CnF+oRxLaUQU54h
QIdNAjKjZJMMiowplQs6vleXXS+fWPxthpydvWWtC6s4KzUEOkWxnUaCIXbotiWVyEI7KgGv8tRb
Ax0e/Ox5nEq7car54vxSaM1RIYajE9LBQgRuiozAZmuXJQmgzoLEOAnrStmEG4NfVh7QHBr5sY8K
gDbiogQCpSDbLU0y63J6rd6+6Qv/rsihqUn+KWxQOxfq3o0Mnr04q6Mpq3wSGOjb1sh2/LQLmV1X
EgLMSYaFxN8dOUjZOeyDuHxugXMkKQv/jO2kxYw5UVveTOuiops2svIwhvFZO7QvPhLzANRJXEg7
34/YRxaQ7o0h2FKuz7uROIwU+m9WnMCF7wqARDMzRMGfq3NslKdCqDAuQ8BvynXcE9c5zYu9YTe0
2L4tDJND0t4mZnUQvN2ETAeuN/dRS/wdTiDQhj87ga6GugrJwqvIknh4fnmJP6sZX7/H90PI+A3o
lMHCa/LEaVRnXOVvkzYL6sFk7518vlP43Y+aUf2NDzl0BcUkRZiNF196qxnV32j/wPb8P6VJYMH7
cAgh+rE4Atit0cdRM36Y1AZqO2Se3EjEw2JOSTFWDdOyBi9uZFl48EMZyqAc37fwVRty+q70fiXn
HYXfmK8S0u4zsM5D2AjCLh+toPGxl3rR0q66R5GOS3Z+TmSuXIbVWlpN2bKDBLTFKq7ZTLPvbR8k
9T6qCJzHAC/khgl/NCJ798YLX+o5RWACWKKZeQn897D257YmHXJ1XPDJXftFylnTr5PA2NCIL2Tp
mc/zeWzG5WkUIxPnwT4IAPpO6RVPZdkvVKH2zzVy4CpBiiel0hZ3RiQFZ2Y8zhU650gefHJ6w63C
aDBfV5EOmSey132Pg1nrPI8/4lir3XPVx46msQCQOuNUyWM0V8c1Pl+xakNDWuFQqWufATxo3nGR
F7dVP1pLVVoG0ZNfmDfwtgsHvTVKA6IA5IECzu+oQMhIVkX8LVdg1TbJurRbWDrhne2KW18/DzoK
F5+XYyBzrSy7E4H3qxa0DB4oad7VxMs1sCRlJZ3FhHJ6hf6isFSyKRZFLjCGGKwzAhwomUxCzWqI
mpnmx/gNY8mxcozJeoELN8xOMkQJNx13frnvIILNZE4Yt2Klk0lL0wqg5ZZ+OdciQ16pNj1qUXrU
uIFjtaAw4pQavhb3ouznLkHABWKYDWuptUyYmByN2jHPpPRmGLNrTwkK1FR3FlTesdRumzBZVm2y
rmJuAtMxO4DaxyuFGxkc/0qVWGqFEnFAf4ejSp9awL+ebP0HZ9Tni4DpcW81EnMr/AJgYDD5K3Si
P44nKC8yXHy24SSIWTYnw4+WFmEQ8QXULWzyP2zksQnwty26Y7AFv6ZEep1bvXcL0HmhQWK0hY77
E9beaGme6wYFmShFq93TYVcsCkPvzqu5y45WkW+NUj6SWdOviYNhrs6njZ5tLSOfASK30GsEOb3F
dLYAWtWO8bqOCNBo0an2sistLG6O3dDipo+5EFiPEZcCSyo6Qq6y620flOzY2V+PZ1W/6EHFMPGO
+ruYrBtCHv1q5dn+PIs2WuYetVj+1sKEmKGpPc+EvOJGTmy7Es79wrpxyYBJ6oRrRpM4FnzcsH0a
OWrK1jQrN3nmhUcFy2sk2SszDShk2s0QVziREqS3bLnLY9goFxaq8nXQLiUdATchGpKKbu/vcC1Q
qP7sWphhnIlfpONDVT00n92yXx//dk3IkxQWRN40k3l/y6ZvYGPGVcFu6rVzoKR/d01MuhH2YkD0
8H1zubzdsidzAe+LTc9gTmClXwqAmrqC95cEVyQhQNQGzKIg8n3UqFhVF4Yht1UWAjmiKRLY1LsY
Dei7V+eT0cenz8K1T1iGgCZiMLR635tUktRVg2lgh5/iXA0S9TYhGvifPwnv0MdfZdIHMz9n3Qdj
evr6O7lNh0IyiGt+FXRXjkmgRB+fjAYUkMZCfqu1DF3vfv6Mn4YAv3/Oj/VOZZRCD1zkuiX+Ay4e
eHjcnDjQ8FnGR+Fqx6I1fOy0wn4Sqo8v0ZJhSSiSe2nX5qlDaFiHLk5PPHYED6iA7lSQZpanLkZm
6FZ9MBARn/fkuL4GzSLE0LPRSSLr4HUUJGQY8LW5WWyzjOlKVqxGjoIpEQNlh+Y2JIla9a5R23Mt
JhSqLzKTlaZ7MyRbG1qfFTy2Q5Ud83hAptP3Db0MWmZ/N6pV5eQC6DVm0VKhZKo5XtpkGQfqRWsm
i7ZcSJp9sKpgGxXdNToIxAoWXZEpS06i8uobUb7OQ22NX2Q+FPXJ8gFZwyaiC0RWnM+xMLm19k2N
CdBWi0e3O2o1iL6Rdsxlt2mwCiRSaT3IBF1das2F7TZrndl4WCkzm/Gg6p81HsvOyHtWOoqS3Cf7
nddfXJrtszYiNvGOpSy2Fks4MsBmxCqXyr0x3CU9Hw+TKT7Pta+751hc9IG09zi8gxEntebvBv3C
89WZAPnoAwyMqRn8lyK9tht4WNdZ9Cg1ppP7BEJ5e2HeyJJN9Ng8wHHcXXWAu+JyFxD2kPDLlpdA
nNg58D7tSnPV6/G8hlrT1iPol602yMG8DN2HPKDXUr4lolzlI0gr47yKTxU+sPouyM616NwbbQpj
mAoLzT+1mrTy0vMOWrE7MRj1u1QGMR7MSuHRHt4jvJLD+9K+LNp2nvqXLsmI6TqH7eJJKMA83Gaj
J+YouYuumeWA8iPTmuPM2CeeBwuNkKeYySLek/E2iaPrUq6aWYJ2JItgj5XKQsVTTC51/cJc1stK
Bn8YxQ1oK3zwhwsNl6ZeFQuV8VQSBRcN5azEFqNMrmI1cJTkILpkr0rMLlvhTMeN3yqzrF8HozwX
Gog05oYZnhMduOxQoABq96PE4BnjT3Nl8sEB5BgWjoHEyiDAGalLaHXXPTIsc4AQU5Lf3B2VmnU9
YQeSuk7EfVDt/UqDaEWOBcNB9MT04ITNgWYzuasP0HWCzCaGrp4pbHt7a0TAPswq6YxO+gQ5bqdo
fKCT2zQM1JkphrWIMcUSTObl+INx/8hSSo6lu5XMdpvEraOo7Nm/8KqViZmBDqtbrMzZUy4daoKt
tJDA8OqrX5VHD4+vnbgrUycIUrW/fdELucttecTWKHHlqU+dUTomn5gvKrPYziB3aubZd1JCqdFf
qeRUffHjvJb0jLHuaOSQfEuC2i4VlRDR7Zeka2p6DE4pD+4kNs9ZYYeLcUS+D9g8ECtppCQfU+eL
WzJLzXLO0CrC12Aqu6YhKKK9VsfgQlazbd8eY42YrP4YJMSnFNZKwEtr8f7C3F905n1g3jXjgFIs
ngsGDQVNn2CrrsTurljXxgUKvSK/7kHVMSWYle5xSHFqYVob0MnaGLZryFA82tFA/wx82jyTTRcC
pyksUDfJ1wTTqbbw9+zTAK/eK47DxEurh3kPfTVNl16wiYpjC/54HJ/LItp1yJek8rFMH1PLWDaN
tJfLE5QSJG2bZCDZw+t2UU7badyX6BtGtONKOhc0OZmxaV11ptZf09xfGDXRqtrdUPG6iZ63PGFf
Fjty6K8r81zxxFIFC47UnU/z9SBfGK60F8Xmi91rxii5vKgJP2VWuPMYP4WmSM6XRnd7s0q4Mbbo
G3S038R+tgHQQVBJeOIU+epL4hUjmZz8nYxsVD7amEJSt5t9idUx0/uKL+Q2JHbsUd5FOerOl1BU
FIsaX6iiVY5Q0iZqUBX2zDWWKuGMgY8MetWDalBTssq4p3ypNOF3FUUKx/aqnl5Im9OxmH1p7QqW
x8AXUuIO89BbMjU0ILxWxbD1av84eI6pXshlvcJ1b7HAdMNloFhnIjnEXGdsT9ngnkvlXh5zZ2g9
qIS0e1KE0Q94btPBQQ3PNOJ24i5ee7HtROnjqJgLRb1LISuO8dmg3BCKW4nj4FuObsy/FHns5Z08
vaAS5DyZPbUPTgum7RfVs4eWRo8rhw7frSx4PFjNbHn5RR+6wDQlHhU3gpvd16DqZ8Nw/GJKcPH6
6QUuidPuICRWWG2NvnC+kIOb5FIG56chr6BCxVJse8QsX/w2kGw6F14vk1xz7S6urhuAfV88Ky+7
HDseKd7YIFGUQqb9edXxaZ0DNJz8DYst4cfFnKkRDpdrHA4F74al37LnhQgM3dW+HpVrH7iZpz38
/Ck/cWHhA3n3nB+kzGouKQPCT+TLCrsT3JL4q+dleZkYeCHFrVD6Q2nsgmGvFaDJ6qufP/0n5eOf
nn0afb+r7PRWMsOO5GnCjgFplFAgsycZI8P/37N8qB+TmrSwIuRZwm4Xp4e+2nfF9xnmU/+v3kv2
n6uD3/8i4oOwInM1N6qnElVGF1YqEI5AvQf1y+sv8r/+9DTf47GfsnwoAw/dxavg44///ferLOGf
/z095scf/vl/ecjv33JajPzpfxYkMNZoFV7K4eKlauL6TU4y/c3/7Bd/X7VcDTmrlofnJKACquoy
eKop/19en2Hz/G//8kYVN2jufzJ+mL2UUGj/keX/+JplyV9+g+89l0a4OEo/+iO0gwxLJ6r+9zGp
9ptQXqemPxothP5TuwB+9gP8EIO3SsMGFNHAEDA5pN5eht/f6p9FlFufXLaEDCBFZNVDJrr1YTSq
copiuKWwCUv5oo1JPAIgnUUKWRQ46MKcbKxozaa1mac9Al9TmYnyKCOHh07bCQh+xm3AuRiMMPoJ
rIouDYHvUNMBguZ2uvAw1KjGi2T2l71OQSca6evYFCvU7MiZC3H0sh5/I60B0gLoYkNIHlR75srd
0Simkci0FfajJ7kr0EkrxWVuuAwkYaXAKRoNqOTqPmmt0AkVbd8yxdBsQmGtWrqpFeXWGPrHkao9
VBUyyAZYhYQB+F0wLhtMxnQHRLXk6aHqgxHLcfrQibvWZkoo2fBZ/UxfAd3al2mfs7H2vzbUGK1U
JitmoJle4uouyM7NGoOkLEgq3bCTzWjL20zcC75rgOsBmJdla2YbD4US0nKf9OyiXzJ01hZ/h4tL
N9Aa/PVs7/Dw8Hpl+vVnF9brg9+GGSymWTLw2gLjYj7Bp/ht/wA7dNpLIENj44md+McwQ/6NPzWF
jP/QoveV+VnehhmIgGU8hjAXLL7jLw74QCt8mAFwebEDnaYAskp0tsoP8f5OodgxiIcgZMJgzw0a
4wb5Zx/LIEFFc+an1toC41ugmAxr66L0KDumTViFlDTryLpjIeaTx84khHKsQXUqmUQBzxukqCGS
VOr4/bQtLCFwqeIq7FbY6t3A4bqeBJvDTW7UmwSRq2f3YHys7swNLlMZfqRsUBOP1RY8gcb6lBwg
QmA0Qux81q+qsRuIR2rAUpMoFffjleka80EbMPx6DAYqe9EaxOJSMGvTklNoXxlCnpr2UYNFpEuE
BY2nIsNNqKEMjcZ2VyM3Daz2PPEuDSVfUmMS63Qb+Hei55RwTzpCAx8/IgPRY15oG7mIFz4Oy9oC
E6+rWzUTN2Hvf5VTnHeSDBDBi6VFSWmh5uWdbbarkl0tzaS97HtrZ5TZqcHTYZJUArKrlMNtFN3o
w0kfHluzveR9XNmFu0dj3FZw0xJ9L5EYTf+gGRBZUQrZ8VImRlQB6mW4+bxqwoUyKaTxbgRidMqy
3daCtbWEJo5gKc+47hLp0aPkEyUPtYdZ5rWnjGQoRZIuRRkRHEyw0YRMKRS6qPpJB1GUjpsCUgYC
awChBjleEiHMWECVmGmqX54YxzkaQCi/lXFKurOmvGizh7YhnRz7kK3j1MrvaIOcIvPnAWonTaxL
fTwNkCF6q1/K9SI223kEWhkFINYrmZjRRhGXFprjuoHkH3yvWf6H3+pxIv/sNJplL9Hnm9DXB/5x
EkE8YW45CR6mlcIft3gd1KcxRfcgruO8QV/74ySaMKA261HOIgWd7WRUeDuJ8ENbgug4DhAkb9OS
9Bfu9pxe/3QSCY46jRWpIVheiA+3+77K7FBRBxODq7ewSGzDj8QNssqeFMRs1MhwQ2Zy7gBBbvJF
pm6QHAVhfe1bTHboniCAsBbAlVAtM3sgdMOb3ciNulGzc7l4DDR2jrtMvha5iilwZU95dFhvxv28
iYu1WhfHrgQJPB5MdwuqZNZxRvC5nkh2o7aoBiY1aBfmDFCCh+qbeUmfLm/hcM4rML2PnYvd6UxH
Z2cv9csuuO3oNh49RifmdbscmMz4rToPysf4qqjlOzYdyrzq3KXP2CMzyw2W/3mCcEQtOgipcy8a
Dy5C+ST0z2iaB+aMWniZISRZPmqHoMPW9+Tb0IJhFtJPRkDccusswVOgctUAUybWtDz5p+pQOPqO
/3KiHSATMHJ8De3XcF0UBBoj6FNmbeZeBp60HUakU5vS1Ob8R28AMa+0jOFz7/h+WgMuqOnNRiD1
7kGA5s9JkWhc5n0gQTnT7JU3yAvb0HepvyQsqc4dG4+4vYhTdelL+4T8t+SsKNtrmumQAVAkt4wL
ul3dV6BK5kZ3UOwAdzORdwDpDPWJrBOEYk6Xfg1scyPUhYg9osbahYdSL8y8RVZy7rJaarejHjqD
Hc0zbaGJfZ89dwRjMLCpLrChyKQDYDzLFmQ/HYy6PEnhjd/JS4QrfX5qpWBrarxF7jyQmKVsy7K/
6bsFLkyOrdTapwnR6+nBs76q09GL2SRyLFQcjRPjbXCB1CeQJLx5f+jSwYm/eflaOZRbX7nzX8hA
Y5QSXUmr6EzbJ7yij4SyQYRHNnibXcYX+4aZ0FWxD87CHb9deF4e6hWmM4IS9oSxs3r1luEWcYvD
BhjNiWNdkeh5VhYzUzvyF7xTvgrXUH7IiFNe5NmlqByAcmCb1aNlzsqtTabaV12f/x1KOvXnBupZ
SZrnZ9Xc6+Pe2iRUIa9hnrQ++isQ661LAuYps5matCYEKL1Hv3CEEtNJa8XZRpX358wOsK7oji08
X0SBwH39lSP0s6EDVDcELzCvyEa36A/fF3N1FbNM1VqdMRuSsiaDMNwSRJlb5BLLbA7I89QEsshE
bNtqXOFQpBX2ukVCSScZ6UbKfYyUJAiNIaEeOeG8ejJuUhvMQR+s6pDkhURf1VSCdrnSuAYBrTHe
jjYBMMuqIegY522cldI6LOqlG2pzO+UxkJlmSn9MYxDBIOIjahgFzX8zpbPdsUQXGqaZuN8VhDv0
8DeHpnkpGlIEe/X4mj3OxarbayM2bwr/RZHiZWuNG08QhpS4C1BLhxGrY0ipA9dY4KHooblTtCl2
c0pQV5CmANEFGR8+K2DGtsZRXknZN8MdLqHEbOzWhUKV3tv+LpWRoaDAtpCktlAlIwzfURCvh/Zk
ZWeJ1l76/s4GCmY36cKNxBVoHUxjw+QXJn5qjO5HjUhMT9BxxrV1lL18nlDlFEqxqhiHuyaldinn
ey2zVmEeMFTWz5oEp9iIwKWyomVBnqevVu4xlvZad+iNu0BVZkYabntc412VPfigl4MRBnMDjLnS
DOxQGE2K+KEO7J7cIoDWSFauJIXAqKgtdj1mJEKWh5mv9k4it+gPCUkm70cyh1VdPXjmY2RSl2H3
zZtkocigbgYYm2ywvHNPPmaGtmaowk2JwOuhn48WUEqDUL3QAihi4RLpz804Wvcu1mO6y8TJ9PzQ
JO6l5lUrA+FhnpJEGi9DP7+ymn5XdXx/U2nD+Qj2b+ERe3FpDcMGHJkzKiszuCF2DwJXaxwz5psl
HlkdOiBhUGp/ZG0xVA/Avesux+jMSDPfiH7cUaHve4tug4jl0kMK6M3knrHlyK9i6ltDT7eprp3H
Y2Q5ARMCdQgcd8oHBYQ51BvfRx8pjXxQc7F11ZcB1//fovQknOhnpef8Ia2b5C+VeK+P/n52Gr8B
iqABhmTJJJZjitPprRPm/ONonHCCqsy/KP3epk3qbxh0cFWoVJkIXd7Xn4j0BCtwgvEsgJqTJ+wX
Dk+MWh/rT5R4/FCCb0TYx2sR/P7wxLAbDpECJ7WyUY9CizW8nZVyfPQY1YtORp1VatVKbVdNuvVs
hCtUHUHe3mohm/JOxsmFgXQI/TvVJGiH1Vbi3YzgVaNunBtVeBmR4SbX9XnpbtQUvWrH+jT3/HlD
ll7c2Dc+ZVBDDSi31I2uTwGG13DGusgpu5tEbAJ5lTY9vE7CmTF9sf3uO6ofylY9K46uskVqys7l
Qk/sbUGjWXSGE+vi0Jrhpi2sb7jn75rAe/Ynlmzib/qicwYX2wB6lk5ydyRozq1YXWdBAllBOB4h
D3G3NxOQwmyMujr71lRH3/XPRpkz51ip4aSc3yrkr6KLM4NqdEIphRnmTXK6wiJ1/WRn5qrIDxM5
T3HzJ5zBB68BeRvCAMb/kLjxXpZRx8rdqkmsU5ZjctW9ZOMN6YU6XdqttGhatJEjphW/T+F+qSTM
RnB9CmPl6+0hZ23mVJn3ZGYI8aqk8xZlUIIuKpi6++AcarGr02+MIyjq1ac8BTmkp8TIhcEEDUMw
OJrrchIQuigJVRSFwkda2KExlAM27ZPosJvkhyU6xHISJBb5us95a8NtOMkVfVBpBvrF/6oa608T
6tVLNknzqz9Pqr/Ppv+YY/83G1yr07X317O1+UvzFyG1rw9862Zt/L3M1QQX7CsZ/8dpYgLowh5P
hwsgHyP7j9OElhU0L9Iimkxgu9OM70c3Sxgm4qBXn+ivHCSvcIX3CqFJNEcAEJQ/a5qGT9mf7w+S
po/LUoNCM8uG7OBHdrsVicV23A8r9ogyO/N0iHCmVx38rcbyWdsNON7VSpPWAxTwxIA9oUgIQnzg
0+l4yGUkCMLYlYOF3TF37xQlv7GG8qJplHv4TofBBjDfqce+A5kxZsq61xo87uOyVJVV0+66Prur
Uf/qcbUEubGxOIbmY+i+qK23ypqdXtQI81hFGm66EXbw0GftXeCqhAGBjoi9C+YyjglHD1WDteii
RnOEjgsalgfY4gXQ9p07lOXcRmTHivsG1V+1kLPkqCDFayZNnoo4T0Wkl1lryWKrX60GBHx42sL+
DpBLzbgbebBwzwIG5R2yP8zwBhrA6NibG7ufq4gDG0SCrGnBg3P2TupBf9IRVggKG4SFOQLDIdD6
GXhXemoSPUdEiKZLG5gNyZ3pp6dhEixmr68RGsb/qsv1Txul/2ZXIve5n12JZ9NY6dOe6PWB369E
8zeZoGi8l4yQdLob84/7uvEbnm2Efe9d2z/u66+u7D9kqlwkb1eiSkTFdO0Cw8Tu84v3deMDCgWc
8OvdHJ6GxdT8FZrx/mo0e6DTVYkUvCu7r3l6SlwSShmIY4DT6mujWAb6MYnz8zh+0BmleBPhKXju
SXVvm5Ow0USXvkQqg6IGu9ZD16QeGGZe2an5qPtBs9PKfFwO/bCwSJ8YNWuZGM1DQR8Rirr/Znmr
ODbOM+k20MVyxPLsJaS6pFkF2pYOR86KDt285oTjRYD6X2mfMxNPcaVQS7jJeRKQKd+1dPVKiQGR
Q0EPN42pot5KjOUAaGZu2wMDGYQSXh+tFHkpJU/FYLTLUYN+1EdA7c38zrPC8jaKMUba+vOg5/r/
tCXP+8aeMBXqO1bJf30P+toEzywTedPT508f+nYXwiEybXfAqU+ININ7zfeaVv2Nfp9ql2GAJdBw
TgPct88+Fjeac2AFJMUpuNz+dBea9K2Y5bi7sS9CKP4Lt6LX7fj7OxEfd+5C8kScn+5FU07d+89+
XnkiVJJ4QkQZR89EXNbHGeNPZZLpYATDqPHcV9PIrcHa0Rbprh9NCAUovHSLEKEmfuq3Iq5OYzUG
pFB2pBxOWeuWWf1fhKHTy/FBiwoed1KbT8paXskPP2oEGq0PUvRmlof8EzYc8NdBiMVYq/NWmUCt
KppK5HVfu6C+8bMez35PhAO5UbNq0PA8uwp47Ww+elexoZzjc8mmG4lwOGQeVdzM1KaJ8+4z8Yk6
4Z831Iyqp7mOCU2PSuSjzMIMKzPqQHBxxMB6trpd43GbBTWDrrD8hl9sE454iAl/Pf78mcXHYw0Z
Ms8JqpRXDC3s9Gl+/9baSiAVyHqYhdudNe9H/yF0VcItsuKu01NGq72tO9LAFBQof7uoh0ff7yal
SVcdmr4xlmmAP1ck/jJogm9ml9+NU8pyvNatYJi1dSCgz4XnQuvrRW1NQwuX7+pryHpSW7/5+W/D
beKf3n42DBYVk0HdhLj7w6+TxiVp4iND80AtOOxc+xllAHUJsDwh57aTefYqHlwLfJUMyUIk526X
y/M0JcrF4PdxhuxZlb3HrlMdzxsOdQgL3QWnM4seBg0ckOZDkhjVwN5qos8cvUGtWQwuhKvBfDBV
DZ77dEUgNdhlkWqd977M6dn7FXYCdTV0prnR1U5CXoW9MH8GyKGftPJCCfwG1HlLP8eGIZX9y8F2
maMPA2mlbnxXS5oJD/WA7XKB3dRbZjnlzwRfmhdT9pdXobkM8zBdGGMrUe1VU8wjSwAXS/JiyDXW
CKU1NT2EQafFSrRzmUVqEyjxXOZWIIJwJ3vBSU6M3GkAh2ex5jlJTAgIsB6zlq+DMHqpMLlGY33b
1yE2nvYxscgjt2hCYYsiUYz0+1QLub3UAcvOoNz1KsPoBEQjkxxm8hbxJF5a7XTZl5e1CpI+FOzu
cBf1ydeoRsUqrGFlArbTcbDtvcFXuOrGQ8NYMZhuebKwnK4pyHqXmnodcQ3L4PSMuDOOzDMPKoBb
22rR1YaEJlmmN8u9OJyZ6KeWdqbfxr6xw6dbrZUu9Jy8J+VwNHGEWyPCUF7omPWIn8Q4V5v6Ugqj
m8YYJEeentotm6OKQ7/ypGkExb+8bGQ0lxqnPjdOQsvJX0NQx6wLWm4Jp9TGV1WW43NPIo3Prdzq
i8P/Ie88liNHsyz9KmOzRxq0WMwGwuGaTqfmBkYJrTWefj5EdnSKyiqzNKtFt1Usg0EPJx2/uPee
8x1FXd4Mabp2TGAqTZpI6wZloq8TYuk4wGBwxAmEA2RWMPNV4GdK+Sg1DdOfNdFuZGZRgVDcigu5
A72+1cbghyqbzqGZhRud4MhO7xgAWTROZ7O4qwwRmkMsn4gROHeZCQIiX4WnbcCgNw62mKs9o2M2
j+xzkrk+T52Efy39SNU1h0lbSBCAs+2QXEDcTCTZqYazL1XkGmy9fj8O3aac8NSCIqsdKdD7faCn
t6I2gThJXsN+XPFPOb9XbVdDtmxLQAUCwrVRt0aoUNZ9IqujW4HH663ZTwHMx4TRdTVC9to8juPg
L6UY8nD3omvNwuIU6myH8H3Nbv6UAAyIGmGb0lTXO6GgyhgNKgqxnOttpq7kWtCEklWYzlLNuhcF
X8sKekxy+i0JYUbhcNdV8ujEdWc6Vl3uLZ48BaR/JI57K0JD3AJmgoEvPNKIGv2gxQnclKmtjuZN
u1jRVk21bN/1kFmiEHE8jZnOmek0mi0JTlkQkzCYh/bSmtKmQjKjswnV0kOVDO8sh0tjECdvjKRU
ZUh5VdTVstlWx2RIfMDfrF/NROE4WXRtTRTmc5NuQn1htmdVnp4u6A5zUpFkYTxERiI4OrrdWp2/
W9rPbalt4qr/lPvhLLfjTl6wSU7GMkHWlWNnyAApmtY0+3knMZ6Tlt3YESPMGUT6ahFfhQZZ6cSn
LgzaYGsx/M8I96CaSyIfl35IRfMJaieN8mD2lW6S3SHkxzW2BtkSpzaeb+bQ2E5FZLpGOa2+rLnZ
F2lxAhC5QsFwjtPubz/7sYs9ABKIJ9oBjblyWxnzPbgFAsMEYauDqezIVIznqDyzHZTnJIdvaVaW
shsjtNP8A/FObcfan3NN3NGhoj3UtJYfg9PEomVYT6MxPhl5JX0PwVmgcqOFHqU33ZhCXDfaN0tm
k4nFULgJBTAZWlWpviT5hRJM9wXhFdM46m+qARVD0UhB0mSoyUle0xFbEDLLgia+r2eHACL1pR5X
GNtCWJRZIUyIm6491nJCadDcCm0s8YKmbE8R/arG6AwPTu1+VKXqbCzBXqUVrWTDBPBRv50L9cqN
7yL0JqlrpEt1xEfKSvgOO3rDZfB1UVI41nO+5QQAIBJE78Ik3wpFJ6K9oMOY1JG0aXpzp9bGgwUW
3+70kOZXrp/TObYYSqC1MUOWRk6zbtZ9yeye20CozsCx+bCDJfXjKTbsuIBniiLXxBuPbeEYUCuj
0zRWbS8DojQ7Eg5+FDvzPpByQOOx1tp42fmQFl331bS2jpK8z1T9HrpM644ROVNZv2+M6N3UOHmR
Bx0nuadsQmBmtuJznvtC56TkU8wROuVZAjoeMmUftE0ZU/6MDIGihf+/U9chS1CQkSI+RbMZ38wG
LuVQ7vZZOqd2q4PaFOfCGVLaGlKLrk/JIRKow3OiykyWW76/K3FMo38BgLKQGY+kKJEqBftshGd6
bY2SxUloW2C0iI/2udE8TxhuXN0oMEH0rJguvhY5tvwyJ+43ag1myBCjVmIKiPmU4TKJbZpVveoR
y6Co43ckMbI39saui8LnOKq4XoTQQ42hUIkFZ54sJ7J2ghKcbMY5Sx3Oq9IVl1iiDyHLF/YPLRu1
Cw1PnbEVuhZFRESF8tzyYD8QiqhFyqGdrYvWaLJn5tYBokB8w9Pqt62xbAPMM7rGzONfX72oBP7i
6rWaSbl9iTjNVlHp72+SCdOjNG9/XGLdNsRTKZvnvGL/S1JQK3X1oYyDcpNC9tONEW1EGGyV0fho
8+a50QlXbORd2PBE5PlqXuF5smhOTeVil/K4n7K4ceoKZJdB97uUtbPSZqfWnF+NRoP/JcoXU15u
GyXTnLIBbFTKkrIPWIqVIbX3sS8vHAbjQiRcFZKnwx2MsxLng8YVtmMPvRsM9Sk2jjkmpMoc0pPQ
E3ifT8WNrkKbaObPXhcB2IjNUVAA046tkPhBIe3lpTVc5mypE6kReOGqiP1MSCpP7GeC5aacwV1n
ECMtAExShG0lL3z+MTGpmlwizMLGqgwb+ur7LlHu1ZEHryxKvEfcachFNbGB9H3DVH/YRMPCYZoH
9yjNwOxrw02Ur48oyFgnb3lsAwgSXtFv0JjOPvcqxmjRQxDWspdrnE8zkS8XJaj9aR/HSsGsbxlZ
IQnWHwOco6URSAfug0jC1PQUKhFtkEvb6rvWb8v5opSYu+MgMoDeZGQITpVHEde5+VGfhkcE1ZNT
fdVJNzkE2YmeHLUbLR3ogJt95yWJfMvzAcBqaJkmlxN+jPh90oxdv8SMVGMWmBJzpiWoc7BO4K8i
D0Ng8cUBP5kwFH4zjr8WSGrKHVwks0sfiMlshLVnET8JPfNRaeBtc8nnCdK0c2OOlqNOxrnSitnu
xdu5p8hRSgV879jtjRbegEWawBJo32OGid9qCb81cODkKbulhLNOFT7Wqgve02XJ9oqh7wRt4HpM
ciJqOV7FiTMKzVDi7jA2KwcgSb8p5QnqSzJumH1p3bMPEx2FVd42+/S9T4rnMuSn/LG/JKDm+NCy
OFwnzySTjDF+MCSW+One0u4r0uJHEDgZdwMY3qXaefKqfxPi3EtkLINYqmBwWxYTYstwM8PLo4Sy
RCCQXTXBo3ay/NGPc+cFqoIQBtq2mHOnxcp5yPRjbBIA/2Mj+DcI4/4wbzjFH03Zlt/dnwcOf/hX
/yunEmuC7j/vCLllgZz+972gnzp8phD8NXrg//d/tV9QgGAMoutP6x+9HO3VnwIReMwwmWnpqAwt
f3CNfvaDEIgAo1wRRHBFlJVQ8rMVylcYmv7IUfuvL/2NdpCm/UXTgP2dN4amT8ebtB4Fv7OFpFXe
jkJLIATpmLl1affLzXLnvkI52skP4vSSqul9vPgYrQQhfs575UNFA7XJCc84T7tBp2kvtu4gszxC
R0nCl1BBF4y5NrHNejmrzbSryVFV7SesrzbkDCd3CK+wF/vmXXYsG22fAxsIB5NrPIUYsKYlZjmV
jlgvOM6g2i1X5aQHr90gu3WTeWUx+ctgwUfj4E/r4ntS3iFsY22cnutb4UmgE3RCMRILuPz7TX+d
duM56XxZ2pbAvgpMcNvW4RazqffiF3kmOeDwAFwGmrnUb7/E+s14MjbGwwYaUSCWu4ItfTUdal6n
7ThsuZdtsD3aODBvchAcqisJoYdk1s6Uh7CFhvlEYkCyAf1ZYtmsQA+/FfVerk4Z20aHm3h+TtVb
HYVhc8XHNWXL4sgNysHcs8TuKt1iti10ML5b/KQIHZTU5a6rmF6P4Ctajb9ee6cGbp06SWqLB/lp
+Gp4I6gCP6k1QvZgfqp37T5oHBkzYOIzzaUkwJUpWoyl7Yhhr2p3fnuPpgW5zW78rDX8ndzGudXZ
vUAV47Tk4JK6QIOntaNttS/CVQo3pF721ZykCfeNnW6U2Z/G7Zo8ZuxnY88Wj8EyJMn8MXm1oMbj
ZGvt6jQeGge+3nvBxIb3fVeOG7pKEWxSb3aNb21PbDlZa8l2aWz9YyWlf8qRrR8e8ouwJ4p8vDOq
DUqV8gW8KXGT0qkgEpd9tXwWdJJVfINoBZs9vt4oxuiO8wZtMfd8SkUgoxV2Cf7tSytcVdClbN1P
IvwGPLqb2FmcrnEy0TFx9j5Rn5/F8mbupjcQMtdpDbsKo5syFolY2zeP6FgQvTBIA/+eqkyquYa6
XeEhpiLGIRD21UJZaZN38I1xbWD+r200wSsv6kZxsm1iE6Hz2t2KxS2SPs3FplICGD4FV203p0io
X8i41V6VU/TYAkV2GnRSeFFnx8ArpjipKl/U0MX8HKV7eY2q9VWbgpW3I1ZnxSB/Nmlfs6hDqE+j
1plUjO0mvS8PLTVXJuyzzTf14bTskrp05E3DQVWgnaf7lNnWN/85tyHlob9TD52vP/HeaDkclou8
x5Q2AxMzwuTSDVtD4QPn/Qpp6OZ15JgzTGxaY8xKSjx7meSEOL6D6ZqNjnQRNkvyrmktbpSPnsDf
5pBLD2H4Ug+flbWO4omPlnaytJOO4MoiG2WEpzMP2XKc42q1UxpVswOf2YPkZWB0sbU7/WTUrpj7
TWkXR3Evzl581v3eGz1z9rL78o12BWF9uYvG4L0XdxjqNMWpH6ujeWvY4Tl+gxvQQPF3VhkSd+5N
fZIO024KP4qPkhhB4bOnFlN2oWir17D21XP6FCyI0b2wdCvsn+A3G6cb94V+lDDRG5uEvyQr7QZL
HbMYsfJHbZ8lxG8ADdros6sQzBEbt7Oyk16Ulwgpwwv+pah4m0vTM5l8QqHFSe0udBau2FYj/BFP
4VPxmvntIQFwFLOZgoDblJ20Cd/F9hIsb618IxCbQYtpr11Y4taxBBAANUqbcUjcTdmbEbbekNgZ
V/XucREZ/9oiqWrdR4TN4KOm3oBRnRt2ljlgLv9d94f/0QPQlazxzw9972uNE/urQ58j9LdDXzFX
YT1zIKZA1KpcB34Km2SO8zVVB78cggSTA/m3Qx8aGcx+YnhElawvXu63Ux9Jk8xQ6UfeL/eBv3Ho
0134h/oOcRUUXe4RIubXlWX2+0NfQzJdpB2H/rDyOdFnUbsjIzCGmzBfVQDnaK4Z+ku0sxtngu+q
C/m2kCNnKUyeFIHQ+NBf2lPVjU+h/ppGVrKlc9Q6iV6/ULg4QUPe6AxggXgqpMvJKZiSfUWvPG3N
Q9hEl0ldNrmonLNafqtIICwtZbtMvZsPnR/J6qmap02YcBDW5XfePQx1rN/EpnWsquatbd9bzv9m
zInQGpj60Ggytt0c7oNRo/wOutSbaW9Lwn2X75S8dqd214zSsSvUk1XG7b4O+t2Aiy+buhMe/C2H
u60oEIYyBIJ0IdPmE363NwFU0MzXiO406C66AErsja20ocBagzD0sUpQLGX3Kpmj4wjFNWpJIjc6
Ys6C+rtcG5JdNpm+tKoTTHZcXrOLhxMurs0AWyQZEUukAYiMOxqYBiyjwhQvqtnYYSLcVOXXOI8o
2PUdsuPJRo3rZhmFYq0WzhhSu9WG9hQIBLgkU+6JBcabRabpoBSUgqEe0h5VvJAzqxjJh08HjvIS
RsBMgOIwv4bkB/qRmPWkJx81gfQSQPrV0n1NTJX1nAp3mhxdCI7ViBIlAPeqRYI3p4svE61Thvlb
ZZCQHotvs67ek84Ij8KzumTfaNNNgTjAxmG+x2S+64LRS0WaP71qDptSbtTXPg0FPzdSXw5aQmnb
hgx1I8u2/wn7DwEt/2r/efpaOYfDV/aHIfR/Fx7rN/9aeOi/kJpFJqkOLozMwB9RI7/uQSsAEWGj
ZRA+ioOHove3PUgGnr+ijCQJp/ofxZXyL4QZkmaKwGoFJFIq/I1NSP6HSTQqDB0IN1wkXpNXY7f7
/SYUod8eFyh3YEYCJrFRkp4Drg49xiPKi+441bGfVhzgYyGch974DK1RInhh8qR+eESLTx7DSPmc
lOgqp5ibbEIr2pqelg5WRnKkeLs31257qEXbsosua0ZfL9WeoP2ATuxDDbjQ6KbciwWe0ulubA6D
thOhh0rpgxD5emV4Gq0ZLe9Pc0VUVTuRbl5xi1fhIHi1qHBd0/Rz3VquGEhnWIwaYhDxrAPNN4nN
MudPEZc9WcsjjD7uoZB/7pvgUQqA4JvaXk6OVQCWJVqHVemBloJtcWdY2nIHKug0rfuRyc1X+1hG
4kuYt809vYxaZd8pe8UtMnqjaLvl6ZimTETn7twb6W1XxUANihhy8nOXaTtFr6mPDIK5jhnyKUWo
2B87JwOZXT7OQ7JLg+BoqR1BSMNJTibizdINJlSHcOS7udF9Ni3bJHoUEYWHnRIykMTNTw7ZKKAJ
Eeioumv6u0ilN41W4haLGpybKrgJg+It6JONGBi3wcwsUpRKb6zQdPOjhVXxMc/J1uq6R5XtYeZD
cvJm+uiE7l6NY4ynlStajxUFRSJOd3ME2WaB7yGa6VWDMjIw14nnlCEec4ioLM6hhOtFfLI04cxg
IUYJO+unkrBofA9nOtIHtRoezFY7GTJ1TsCkxwuMhY9mosdvKV8FtJUqe03wUxvs/SMpzILebkLA
EEo/+emaep0t4GGjSwXTKZyGQ8/OLE/xJp8tDWtNgAkrbxvuwxluIfIMs1YLP0vFQvIe6Qjk2qS5
DQCllHP2ka3jA22dew6yVFPwlFqK46deQn/ilWq7VLPRC2f1PglNWDjipELNfQaw4AHMUIJmz2Q5
tvNFeOsaqd208+s0R59GT40j1Ucl+DSsqieCCmdqY0YrOIm8nggTad5Fx6b6QpuEI5bInNkychT2
xn+1kv8NHaT/yTdALmH/agf2OiCOwhFJ6l/dAn988687sEpyLA09Wj+I0jH7/BZOoP6i0ftBfkPj
Zb2FKdwPf7sFrv0gAkN0C+QdTqDf3wI1LOAQFnANkW7wd2Oh/0JhAceR9BR0SpBeVvfn73fgoI2b
qluP+2UeHgUFKrJGy3qIoxuRqPYkfxGEvt6p4UzI0PBet6SsTX0obgZJBHywOjbMeEEjXt2LDSaV
3lmJ0uhe/AGjB1PS07I6P+bVA2JiBimn2wBriDBMpCbhFRlaYYePkWpWONLsdStMJf3akMlAdCVk
EJF2PCwRNxt1G9YfffuWZCKS8AIc2kJ66EA6H13WKDx0ouLHaT+5xlBdC8l6L5T0ocBBXeXjxhAH
Zv39DgL0xijEU9CFvjHUV1MKb6JW2JuxcistgdPmFUm5eIwlelSq7PdjfMrTZqsO610z9Lnzbbog
33YYAEOM27D7GURnBwCuMbDsftvAo7aHSEa6vghwa5g1xLN0tljZWkJ0kpHt4P/clVN41NXqcxHI
eks1LyEIUsheMwZ/WVFQEJe1G8XCg9octfitKIZtTvqc1VmngBY+yb0nDgIbhQuBBLFv9rV+8x9x
bVr5JP+8bNt+9Wsc21+tWGwkP+9M2i8yLCBMfBqdUDRnq3zrZ90mmijmqMC4uqq/6sR/W7GGqnCR
WikMf7oz0a1dOYosdAllloG6/G/cmXitfyjcDN6WphLTSpA7Yq8/rthl6MMihOIFfol43vJoGazB
XvfbVDlOnexPVnHoGWhM4vA4paI3Rt1RVvSHUa8eFKEdicwc5Z1qDXfZYj6PHQRDhjgEd4mmH+l5
uxWKcJtObr70SG9wu5Hei8AkTd9jo7mLkv4ZConLhlCeshDBCpDIrrTOJtmiSnct4tlRles45wQ/
Eus5dpaXp9FJxoqnEvreBiOgPpmWk1H3R6FdK0KHN5PYgmxuFzN7gyuNtdq8J8HNB5d0UXo0C1Kz
K5rSlWLLLQZYzAFuuqiu3kog0f2ymE4w0MZQVIWmZK69BAAdWOyj+BTHxEgwn9E8COzUYuWkOr1i
+YTWfyhCcVhhKHEOcmGgp0QryspCyqPNVGyyhPzVcfbayHAXiz5r0V7kcPLHcNpkVQ5MTwPbFUSy
FwjBrUCiOzGKTV57+lTekGdMXmjkDJLClHHwxCA5m0wbr6O6HCdyYTXd+09YsarKXPlfrNgYqGPz
Vbx/faV/tWx/fPvPGQvLljORGQulMAnu/603Z/rCusTdQZvDJAvR5Cu/LVuNtUyLxlrTw/40ZMEr
K0M4VmR9VXL+LRMuJ+o/LltKqjULDLALhrY/zdODgpF3OBakbsu3OTDLINjNi3aImZd6k9gflG58
r2d4n0Z1G0jzRxXVNPRNUkM3YtGCLJ5Rr2StsxgYuTUwhovwIUqt6U9mdTeGjGQXeVMkEfODwkvV
oNqCc1plisga5om2IUYILcD3UMvTNsmxOdYBDfYweqcBwB0+uAuEazZlhwkRgjHBYTG4K0M66h8z
a1toBlbUq95l/rqqBzW3uxQscjT78jrpiIX3ftmGY7s10S0Jofo4RsR3tcq1FNZaxyMF9kmxenrx
sm+Io3DTdIq4V+RtT+KZPYTcf+PTLECAtMotVjdbpg1sVGAGMioKXZHepRGZXSeuzEklPCIA9pbI
2tZWfSv1wn4ajX0wfYRi4g19danMeK1DmpHUpGgDe9oz5nPK6R5EXbUPBPiwadG7yAMriO2jp7ZP
elQFAPJflvFaV4h2zKnJqS3w7fhVk100M6n9ThS0S6UJxxn/6H/C+kW49q/W7+PbW9b+1cL98X0/
exTwjHBGoeDkBiohIf/tvCWjltMUPhIqaoogvvJz4Yor74gFykH9Y+nSvvzZJxUJPSUkFcuWJBuA
n42/dd6yRv+0cmEhcdmmd2JIPGf/YJ+vo2XuyhVwWWBHGiaapPAhrdNU3eKsd0Hfdi6KVhKhE/m7
NFwwXwl5T8tlFo6o89yiOhUJrmx0n2m7Yol4iqXHILjMyklL8xWP1NC2l0Wog7WdKjcCOE7itHSH
3GdVOTT9gfpfe++/5GpjyhtQHWLe2SWmZDAdVUXQF/KIkH7/w6o8KnInyR3pGclgYe4i2ZWZyrll
uxENVxxdytjm06ydlhUR+jlDl9oRmFt9m9bZ2ES0XAfxQmI6rDO7Ed6U0BdzOsPu0hC5hJDejs8N
atnD+L1ILgMTt7qUp+GAKHujuDfEGIwvxjl/qDbtQ3qIr8ohddZryrVwu12wly+GV7xTmY8241n9
mDwFxxJfvG9czd380mzNXXtCZeV3h9C3zlygfc3TTv1GuVVOxIFDALlPnoZ9eLQewh0w3p15jN4h
8pqbOnGJ20reQ1+9VMfghOfVOcn7cG/L97RzbdkhOuEl3qsXfVcd2B0d5Zw+DNtqu/jNNvCnjeRO
h/gUHrE78Jt1tKt1jr9WQTJDTIaWD9o2vI19eLdwnm601yfC3i8NfSPPdBGeuOjUDpoX++E+2gie
jFEhpx3lmokb7MIv4WuWbOUUbJezdtUO5QnZznu3DXY4GprtgnnCjf12Y1yVLdrQG+VWvukOGdPa
z/TIKHCTHYxz6o0+KeG4WTfRWXW5Ytynk92esk37FdybR/NoXdMTcN0n7UyeEDjPJ9pc92axGYjm
ssNXC87dfbUt3HArO/mJm5m/bJId7qWX6inYpfv2AZV1cpPxPsyX1KvutEN4a/Irl67qTsP6f5ie
8gc4LtFmOijX+RL6+i4+wfp6US/KWbzTvOyg7owzSWnb2KkO6am4yzbmS+5Hbupz07vXLwFDytdo
E+x4JcYKO/VC99plaR0Er+bfiDuGdY6+J6Ts3WKk+AQCwhl2KN1d2vsX7docErfaxF58K5yt8/qB
rrqCoORXXjBB7E/MyPm10iInbKMju2yjbOmVEOZ6LyCwky/EBWABEJ7Kh5kMI9HmOB0FxqiOVLqC
GL6lZNwhqKzpXaNjMmztOr6kx3hXHsMHfWfdCq/jc/QYPan3sHLqD/2IMj89jX54nY4Sb9I4oY7w
rNd+J+96H4TYq7gL98Kd8s7TE531u/g25SmZbq29cFs8ocd6KTPHPAb34WtyByk3e1LvlNvOZmTJ
QPso+Kr7RYYUCwGX6KNyjVkWy7XicRUeqai35CHc5Xv4z/JL8c5TvJe26Uk6Awc+975+pIW5bXba
JrsxrjyYylV80XfRDZ91dAf6yzwivb3r9mCe31A4vBd33V10J76gZ842/CTdjaD6UMMU6OBQoSkN
TDfEVon2qiNT2EXQBVJk074hLsWoICJjemG7NCI3WiPTr8a8oQuWK2jW/OkWyG6fXWPVVWY368/8
ehkWkW9cMDKioq6YqII9bPbA0blkZ28CtHtYxlLLntcxo5m9BbC5A9IweYOXnI6aO5Lmt5ubljHG
hBr6Nn1ANsazlT5k7+lR2pcsDXmXPkDx9SDMhQ/QT6Sn5YmPHgiq8dC+ZN98lqodf43nGpMHDx2/
HFGx9ReThsdTx6AFAMmNcTJvmj1FBsrZO/Wu/kiJQq6hz+ExtUdicGa7vvC155CJzgeMk+o7hV3s
Q2y8VG/L97Q376DO36sH9ZBdLX880sV+FBlx8bLNvvLjG8WDBbwp3qK34Mbaly+ZN/E36b18jG+E
z+hhflIe9efszM3MDw76Jtvnd9M5OjT75UF/6lDZrarRQXjnTvSmIZEpbLIsntc8SBX2EmwBu79k
r7mJtiK5No/NWfHaT01Hyz7YoUMVFd9Nj9ntcGpvurf6orylF1H7yvTN8kjUn6EzhLJb8p1TB5N7
Z53Dbp9IPuFeceQNXn0sJZdG/EXv7XhnZIRwUVvBcXFryY2AjTwuhiN85QLtJAcdet9DJIYw7aa0
bc1No/mhSXrRllX/FG2GyrNUvwhc9tnmnZapfmFnVjuXgnVW3aryctWtOxfetWRAMWaHNV6j745N
O+K/5zPLAqfCPgTS6luE0488fhPuSuSWfJwvJs9+AbGQaG/IJ7aFQiVnI148JC/Gt2GsMo9It8dn
8Xn4Lq7tZXoML4XdPFrfuV7vaiJuk4JmNHqZ8rktYHs6xeLXgqu6+pEItrv4SF9pzzjzVj+L16ne
SpfAI8bb7x4qPztFfrvHD5Bd0m37urzH+5hd4RX2mHirt+fkFG/SDbAmX3Jqt/I4Cf3AZlpZ+8F5
3CJssLMzj9s22ZvnbfweHeVb+KJ349506q12qQ+6x33jGNwOG9MvdsgV/MbtncCxXCjMLsogO/Mk
B8afm+8WR/IaJ3S/H6Wdeqq9YYNXfEvooyvb5+o87pCi+sKOWvgy+72DAcl75M/2M+DvRVvemDYu
IG/e9Md2F20fslPiHPCO7aNj64XnYYO5ZIt46vAmwKbKvPqmPnb75ZZz+DY608OAZOoZJ/lGeR0a
J/muPLDdjuLN27vAgXk+bhEbXeocDU20T3zl85EOu02a72N2bLekp9qVPR9lt8PaYsNc21n31lE4
NO5yZzqV0zyQBtAepN20KXazV6DU4VwQ7GfzNLyYDnDyXf+tn5ZLuVXuxlvxKuOLv4xbgcbEaGen
U3SRBFTOdDGPoYPO4258n9/7p+KhlRzoXek6QLK3qPi9ZBcBtSmYC6nXmTT04NXIFeAyrkmOQUTS
hNxd9RK51UETbnNJBe3fsg/dZOolLvdpG2PrcgbrbTVTSDAsMsTtNFkexfimSt/T7htChzsIu1F4
jtrKIZCCHZgLDnqbGBH1tHpLnkzZU9SX8b7R7mfjpqJXqXBQFi5isfG1sK5dfKQKxVrELY9cjfBF
jDZ5sg3l+zE/hFgOyu5LFKvdf0KRo642y3/epAD/9ytP+U+m4J/z2B/f/rNJwcBz7URg/kUVgvH8
Z62j/gILdjXlIgVd855WPf7PWmcVguoG3wNrEQ/gmi3zs9ZZlaAatQ5jRZqPcLT+Tq2jU0/9yW2L
BpUupSKvfRL+uz+2Fgdq41oTsB7O2KKmmc5DmV3rGDY/jTf8ntqLoJvHmmww4ixXSYETz+ZtmlQD
F4DAyQF1dXkLyFpFP8FpMh0JqTlYa99LVLOzEo/eSEMspPmQcnut+/qmpWFm0DhLg/qSqvg3deU2
rVACAkqlr8BQspasb0Ub/DjrNpHc3YfiTGbsSRAQbFTDY4IzLDQI5Z68JVUXe6GxQPRxZZxyNYz3
chQu51SzGubBTXkvVlGOpZUuCTdLTWgYI8QnCTpjEDpyhQhPtzZ9rG4y5tX2OHagoB9gUG1BEv5H
LAUexH+1FE5xloEk/z93cdH9n23//tV0f1n9r6/yc0WYK5SFFhxxZ/816vrZbccmv3bbdfp6Kzf8
Dyopuu+01H9EmdFV/8OC4Oll0iaLRJNZ5t+iPwHa++OC4D+GTWXQ6jLWaKEVM/X76Zi4LMznBhNm
S4NmdRDNwC4AuW3TcXL6ovuQtGYbir6xEBpo3ARzsIkXOsfD+B7KD107+VI9u8ESH6yKGxM+SbvF
CdOGAbPi1zGU2q95JbCJCfsw3MrPGRfCPKqunIcbQsTcABKvWyuFK6SFbwXd3ho/helJr4fnNtTu
8b4h7W2Y/gb7CKDApliFAMlbQI+BzjgXGgbQSHGUufWqQbiGzPfp2M36VlVvUnV84oc5yAlN+CjH
aDNbboTEQZjM+0m8BMF1EU/tkEJX1j8NhbzSCavUcBiCdjtoMPgGbRu1Q7aROr82mvwUd1HzsSaf
lmHKkv53HR3/+y0Gq+L+n58vd93X2gFfsf1/tZiU9bt/XUzqLyp/Vl0Ppnme/fV5/XUxqb9AnwTk
zzxZW3ts65P+u+NFZ82YdM/V1V/Il347XjSc1iv8X4FfCXji7xwvq6zxz8eLwjB7zU8FcKH+8CH8
zmcgJWLcGkQF21PRd4eqNFDsmWO7abLebTXNSxuypwS8tg1K5yAlUbdTIf3Kgj3W0nau9C3bt2Xj
ok9x68Uv5BC+iOKqSRZn+i/acsmXbVeJOFVJBchaT83uFsNT02LDD9/YWqHBrI6MFB8DyMMQ86hK
myuRhKsp405Msv9P3pntNo6lXfZV+gGaBc7DLQfNsizLsmzfEB45zzOfvhcDf3RGRWUlkEBfNJBA
ICsrI+SwJfLwnP3tvba+J899yLL5kE3iTFoah3Mc0kRTZDxxqpGzkwlQtuymzpMF2nOSQKqpaOKR
qTYQbkutIurFNB2f0XQqmGqfZmLVu6GhiCaRgtbhbV7qHehiGrTsSusxkYEeF6WArDMrxjXCkWSE
yO91JyieYDJI7wLlVKlS7tUia4UfRPA3Z/+VQfgeCjdnH87aXTXtDTEqVt2C+/cNmVNI+FotRQBS
ahxaYAW+haUliU3kBStRuv3/q9vz/2uXh8ij47/feXfd0mf+v//X+qseeKrx6+7rc/n3xf3xZ/ci
m7Gf9yL0bJGbB3ghz40fmMKf96IGbYzxLTwTkKzgjBY20R/3ooYPA0DLj42eztDpl3uRoRE5IEZb
i1nkb96Lyu+q9lIhSpkAe00WBno0fvP/qgJ1mxWGIMxzImTRdHbEcPZSLXhJ6moTPUwppAWnrMj4
i3dg7qI3hQlpjfajOd2IAIT/wDFWqUuPjaOt6q3yjM6c3dVb3VENp3lqoRE0T6xXdlM9pfVZCt96
/QNjK707uFUNdxJuQ94S2VHmO8GoXjL8YrLdt+JVzHGKEHhutkE2s01cYNYNQti5UjovKM1bUq90
3V0IGEWXnQZsv62SHKZdGF2lmdE3XAA5e/hqN3LESCmMOUTB6Pbjg9wiYUUwWTh29k/GXcAjuUNW
IVobTPsl/INP18govwV8ocWnGRjja58po2uqWJ55nhrE9aRpZKLr9Tx1GVKnFDCxXbGjeJu+awzT
ur5zKSDB/aGstY2EEEVccZAo/cn6U0SL6fww3gRST7353me6V5iKExOS9iJtwPv/IfbTSrTGnUSf
/FjreNs+lIqSt5L+X1eth/uge+WKWweG/oiD8jC8rUQPAo+75Iuhlu4UHNyV0OGUZm5V+W895Wsq
qhbHOqQqYw3eaLj2kxduPCILSYWgQ/CV3ba6HiXEO+nSznudgrltx9G2p/QAjb5bTWfBOnb5Xog9
0xxWc/0qxHvhmJzi9kW09unk0nTV3MMnQAxrn3PSiVNLjxoaykV6TfdEUe/Ng4RsXG4Qx7Xmjk5G
fApcaR7l9rb0VVzU9z5ZU38oD98kb0aNvqzE65i5FCtrG6+bDUxwz3SEg7EVtsL9PGyIigOoe0lO
4m1SrtGp1xEL0YvykEutq9DDqMW7O2jJrnziOcPxW/bEfXdgfKlysTJCOarPYCtAYk9eSQimdLRo
O9HB53sKuRRM0U5FV/U3my20viECngy8u32K714aV9opa1Phyjiol/ApfsOXaJsX42gcWfXxTxg7
YOb9d6V+RiSIplVpofej0nWc6IvuYsXnmbFmysGljy9pw1cOvGYlDIelQEPx6vhGoxidL3CE8nUm
7NKnfpGKJZvG5Zyxan/lg5C32XgxziIJ4Ygv+17HXrGHa1N7JqW7/RNuC43Mx/toIS2s2vIApcZA
o+q/4i+ix8IjSZWt3jmQErgvM/8tYOxTb6t0NXRrJV83w3oS3DrdFi2t3iA7HPEZWRYtENQf8Sdh
8ixtBYHHVNzYXE2GN8YOmjh/tgvdOvdKkzGYE48bntwiBgyw57KMw3YjK4AuXL5WgUUdkkXmNh/E
lBbVGwnCXxJmVD6SO8P7SpiPjxj1xI5fy6MynH1lM0QrXb5S5qvGjg5AHRWGS5XJGHdwufyTP629
0T+YoomlnBsBsdjWG42+3cHYNffNiS+fYNm6itBHGYQULr+aU72QkI6D8dAHFU0ZRxpHJR0n/5qg
I9vxTsTJadkEeXi/h95WKzeePK4l5Ww7+TkqdxGaHbBRbT3G96H/RDMPFzUx7qG+iOqa9QOvCWXJ
ZIXL3lVlW/uKRLvaUxhQfskusu3jN965y35y9HP/bFH3tlZO30CQ+GanZqHCLzdE9E2CaTrLD/Mx
7E8lseTrjDhK8rFx6BU3V+L2g75kww5FW9yuHenIOwR+XskdIB3RpVh552LTusjbT9qldIsNCcUv
3mhm/FqJP3mVvfdrcPVb6VqfN+HRPO5lwxHPXLPUCRYOxaj+Qzmto2hFQ/lnAEBonQabud9CiJwv
07l/GSb3UxLWOhm6YicRlWIT1X6ZTuec1cPbJi0cSSG/t3xYGVUoH9KXdPXfzbtgpd2P9+o63Won
6aJfx1N4qDJ7ehj204F1AUseOyHrdVq1a/PBvwvP1UUoVzgs2qcWkd3cKE673sRftebQUcIdpDDm
uJNv3VZYl0cKZXRHv/k3pbKVK1bggSsl59FlLyV/DCfRkFf5MX0o77KX+Wq+i5scUVNYiXdsLg/q
WVhVySOvAPmQvYevJUQe9qrED/kB+XClk34kFvNueph4uXon0bZe+A7iFi6GHV/5dL8qjVGTrdwT
kKRw5TNa4nZ6y6UJ/pc+RYc1KXwgjze/5WD93bYCAkwuUvsWI7u9W9KXlbcsj1iPE6c5hXfmc/nE
+2jc8weYSKin4lksbeHN2kWwCguHutHmXd37tAzE1wCuIBpr7mDNKoiPPcZ7wNfduxSvyW1yYeu3
+iF+sM7TfTbYaOramZ8AMZQPijuMLGhl+9hCBJ7ZL4XH6nbEKKa8Zzvjg+XwrN7NTH6Jmp7DTXWY
bG2rX4M3/1V4xOOJd4RaLGpHI5treanRLA604QD7FN3EeplI3z4Oe25O8UZy6A5axCrObsNj+RXr
zief0qJcFs58TT4WFfufsJnV/lqmPEV18wFU9c/2rT9e+lOQgYQLnhMUN6EQ+NtsHH8KMkskBB/j
At/EHrlsKX/Zt/I1lqw6R0w2OxxJ/zhDqng3FkkGB8eScf87Z0jA2/95iDRkVQSFyE6YzfNij/zl
EGm1eiVMVg1aok9ugvJVTlBeCtJNqpI5CWkn6p3CtfIjAEUSyjRDxRHG3JMnktR6bkIQIk0qUfzE
vqo/GUqxVB4zqdO3wSwlLhGAICQowkZ1NuR7Bc9H2F8kCfqWb0ektTpSW2JgIhP2RNoqCotIdbFr
bJaYV74Evma1/dZJgHVBIm0hO3EzmVTSoShOubQ2ycT6DG+ieXChcGFksMa9qjJlEFNrC+HfasJt
kbfrVk/civ3KqHarBlq1Eb7M8yXJpJMlnCPpJIWvGEFXVp7blnyYRDBYsnaILRWTsEEFa/qSWf0m
ilVQorU58010bCkzj17Zezmtj3qavytK8pKBbqzZ5KlDwAgl7itKp0pMyPF7q5n7jDN57lt3bcYo
YpS9MA72kolxzVdOY69cTSt/bFQgKXJx1YLQcroANazOwqUZi0GFEtcMdmF/O77GsVYoltVvsadB
0vMosvESfGuBUHupml+SIjXXlLx+mIzkS6IfWm48JUHSb0VtlFeWJlYqbVPJPVXPYACq9C7vtJVc
TI9DKhw5+rLeYEloozulFtb/hEUB8sdfnXBPNElyoIX292fLwo8X/1wWUEIRkJaUFh6oX5Cm2r9A
My7gVOCkhBYwSP+6LNCCjOBDZEzRDPXf06xITYxGZInUAQZL+W8tC4tt9HdtCW0LDzZ0YGIWCgvQ
r8uCJGbGJCc9owshYESQ2ippBUPj6VpASCvxPApFwi4f74pPx60VLRPjfnCr5UKVK4VdngHqrfSr
a83VnCTVI3yj62TQKcnVHnDVZ9iXu7R2C+4GeoydsvP3dVyfVDW+yYs000aG9SQMA7ArwTWAx7V5
t5vZvoOsNjgPMRJcmkkiw7z3C+3M7fDe5POniH3RKsGKheUhgmZq+mzGxX1MS1PGXdoGq5qNQNa/
tSLG4brJYFjL6qeA92TM1EtdlG7t95skBomfUbQy+ThXIscMr7r2pSfLqLyEMGgabm1AmYgEqloU
5Ov3QMksUDdkJvR51ft7pTces7JVt9Es7nIZO0Q2l8cxjEW6u/Xb1O8SDDK6/K62GEvDgKM0R6Mm
4wfEApJJ3NcdYJoWQVp+i6PvPNrPROjn/tEKb4FsfFhwMyApP9LECqsivkYjnqvc+qha4wvEP+Vv
uNbKrCzsLu67vagoa1IUHsSmGyPVHCdpgKM0sHwgW+qTyaRU6Jn9YjVa/KcS8yLU7VJjc48/NUIx
0NixC9I5w71aSpuse1KTrYSvVWclYrxql0m+t4SHf8JC8SN8+d+lsFOxLBRh0f35/kHnMf1Tg7YU
dRnpoCUrZNWXMOpPDfqH4oRfk7AReFyV3/lj/wDj9YcURWHc7/sH1Gr2G6bK501DiPS3Fool1/r7
QqESvzdZcSy+ovQbUrYKhdgcZJ/q4Fmlo+IjVMfqU20T9KjpIElYfsO8uo8YyQ81t7W2atR9WFOb
QfQnq4uvQC8IqEqBJ4KAaPEpZe1b4/tOhY9bVqeGs6FhECGnMBsPUHCpoCokJSP8IHmW63j2fCDi
blphl2AXC5LMjhWDfYP12GoyCM+MJqQ3tQgeVZgV0mQ+WoL5JFnNvir0R7jGm6Rmlp9bdlakH4EC
LHRkt05hh9dL9bySLHYkzXiIWxhRmrmJGECZQ3gxgvYocncVlr/Pedg3YWXPFbfJMIWXtFQPkSYS
lUqdMsANKh3CHOvBNAfvoYJyoFYfQ/0olcrBV6xsXSVI3GJBOWw0FMO1yBTkQEzkJVCZGexKCec/
UWMMqCoDYVqMcLrf92XsKdQb5VV9yGWpt9l97grZ3/hS580MvhKKkWgnqoAGkO4oKE1qDDLoMTVK
MXVKFrVKIduXPp4eNNoLxv5E1chGXrqYZmIqWUU501LSJGJyPWiD/GJS4JTxntR+8txVRLCEqqVq
tzAeeOudf8JNry/34F/c9M1/MW/zqp/bAoM8A09ciX2/vhArft7t2r8IPZFeYnLE/cs+/d/udhLQ
OtsCQKuLBs2L/jgtGNRtkLpgf69p2ML/1t1u/Nm2YKlkY2disnb8cDz8clqgkl4yWrWH49JF+yYK
kbXKt4rBjSiJ+Ra0skyqC1wbPjgJ8QwLXnPWxOxtsZUVsWlXA4yCib5JnOHrrkqllRDGT+WkYRCd
iPHpFN7WM+WGbW/X4YfZXCLIQ5Lg27WKhyfgVhnOvIVgXuOx3vXKuDNKvGJj8Z7k27mpjnVibqG5
1GroiIHhDlFj0AYNDBIBqRwFdAv5nqTkW21QcaihPcO+ksUO9JTpFDzyjMr80KUQFKyIEDpVE3GS
pv7Uq8SGORlZ0TH2868pnHC2Ve0ukLVVVVjnvuv4C5Vgp8U8L2XuqTzQz6EKw1oIV43SwZcwmwe/
zN9Tn9KvSCM6WUfCQe7h7apCOziU5KIMd9qrmlhvlVjfKTGqTT/e/HK4xUa16UZGwb2Cm3zkW+Ny
QYwV1VsrCLJLGW/qqdm4a0aqyNp4aw089s1S3hpJd2tM/VxquOqBfyNDUfFlCNq+bOfa8QtWLvra
2GSY2lOagI4CgpMN2UatSoSuWttnWbqLiumgJOFzRYicvzWYUduMFC6w+TSJ0ktU63fp1FwKFZVO
LCWgVsFeF7o7kZq7pC9OEvhr6o5AXpQaG5Q5CEmFp9nWmMhrm1mOzzRWrkoVr0clu0wa4mBXvEhV
/JLM+Skp6WxCzM/ieZ2JkgBSKxz20OEMaCJ+03pqXnt1f2h06Ei1CZM1ne4t8QXfzdbITy0CtCVM
uyROPQvsml6b1wkkNH6E/WiJC8QslZ7/EQuYxGnjvy9gm6+v+YuY9lf++fVnBxyOMn+sZFQsLHUl
Ohao5d/+WMhUg6nb0uHI2I11ix3FH9sWzjQgeVgkmPRhwPp1IZNpC2GbQ+RTAuT391Io4n8uZAzh
F3FFYV6o/SiH+PV8U5d5FoNFhQqvx/F9nMqXFG4mEPbcoGJPvBOBR47NBuCF7owFcLWao/LKkKuj
GeJztfZyIL2Jcu0kxVeTdSezbldtFsLxyq9Bld4D5t1YMnaRBGmYBNkkIwJX2rs2FCttku+0WvS6
qQGP2e+NzN8Do2C73QqYXQp0xExcIh1ii+0Xzzd9wg8FRAZbCMOPNBpkyoLQUkQNDmhkDNMmb1uN
mOhXhjijsctnKuLm0dYX70vJt2OAoXYT6UwYkp00fMRR4rWAXX3zOqBq1AAr5M7VMBD7YEKirroD
tLS2UmIiUA9GOlGOCB75QymMIa7e5rNMYQBnHdW9h6QaXrqA/oe0aPAN9M+iZj2R3HQk9PlSF6D3
6eesOfYSB4sANEezlttLFuVeK5/DILokJeeGlicIAfRr1Sj3RZUfLZkYTiVXq7wXwpd/wo3J8/av
bsyHjgDjn8/Qf7zy51mCnJi4yAfKAqf8Ub738yxBQyq7DfqAlpsVo9evN6UGgAEoK/8DH+HXbkDp
X9zLTNFpVSUQujgp/04UW2IL8/tZgpWBcKlMLQsxtN9EhyZrhFJU6YtLkmwdWXjkBXOAs6jKZLBS
2JXEF7V5epYacefPxXsRV6cCMlXdQecvGwrZFS2vn7RqPNKoyjzlsQIZEnWfmvVKl4I7jeIrHAGH
9kB8+/6zb4SbOMVyL/WGAzdW33CDrQ0wABH2lhEsgJ/AwFkwAZ2Fpt9vWvG1iA4cj69lDbl4YQtk
QAYM5SWmZmgQA2eGTCOCIRAt+SMpmgO+uzN45KzRUPdNwY2YCeRwOId6M6W4WAqrae5kYlHCjICv
EsDI6NqgcUTJ/BHXZrviMHUvGPzEYfne9D2NLJocb02aNMvkomfCdx9J2yIlqRRWu9xgq6Mp01ZM
cycDCjapoi2Y2X3nk4PF25Nmj7PecltPwPvDHNV/zC8Kfh+1umklUAQCAVWbXgSNyvtoPLYtqBhw
zhTcZ+qmjswL1GHX9HsDi1zxNgvFvRZqe6TqB1Wbv9IwzyDvNIXyj5ALUen+6ra94HTGBUMnchd8
/SkA78cX+Hk20CCfLGV8JuZlejq5fX5OEjiCIwvSAEaHyo/U9R9PVKwxbNU1Qtf/Y/r842iAbmDR
j4SCYMjLjOFv3LwAGP7z5kXR5NCC8oET5scT95ejgawoRTD7PvEOdZUPe0X+FBd//nCBJJvln7Hw
2n6kS5E5Snzq8KCa+5tvXCTlQekvjXiOzLteecjDK/5JDTeHanSu/DpB0KbC003ldCUfa2tHK6hO
053APF5Aa4Kld2rpGJ/uRQO0OaNtT7lweK9X5TOFoFX+NKYj+Ypm1/aSS7+Jud/jfnYzJg7pcyKu
p7Wl4qdJpsJ+KvcN8+P3OKE0Q7aFS2ddJtAO0P+vc0J3OYUazOmobX/Oij0dy0uLstqyFR9uie/5
4ckfDuLaJGJEMGjuL4t/euKbMuNz2V0oF3F6sN1SX9n6OjJF6FNfdWRH+r4wdgHv1UE5gYB/Mpl8
Kh/tc/A0Sge+cLwtyXwUtnDSnpsnHHZDardERlJG/LZOifnkyGtQ30Ky4oBjVduyA8xAQMEjYjp4
xVt1nDTqYbYmNb53Eh8NAwyb+uHntt09WycJj0WBu8OY8fSB0aL7x8Gqo1ylGwk3H18gbakDac1g
Z26Do+UYHvbATbL2t34BucYpgAMyQSYirgzfLIkDMdP38iJ/+YuryRuQjyecKWpz18EG34z34oNx
4J9rYV9+RPpF1J2ZNBr+lsJ4lvGf75uHgAVYcSVrn7QvfBenINmL9auFTyZgQuvvjPk4nYARR8wo
4MLiq5G3um+XnH7OxhMEqV5U1srMmJ4GU4wDTnjzifURt1orzjWG3MU3zIk0MLdSvcrAgRWfhd7Y
gVoB1A29gahilNyrpCAl7bnicl3LvLFfTXQfHJfIqx4YdIbY9b5gQmXY2AB1BuPSSg02/mCbg2O6
8r3mEHs8WJTEdO7sAHx2snVbps5alZ5KoWOofCVLH1t32rjJJQa5s3lnADqrnqfsRU9ffGC1gr4D
hjVJz7L6OKuH3Nz1wYES2E50wGpoeWmPfJPF2yjsWv629iQKD6DeefAFaww2aLUiSLN0J60mAOgK
lLJEr9modsyhPCvejsN3esoBFM8jZjCMM9qpJSsbht6jnuy1/NkAkL/DZ0EYGq+jvyb1ou6bJaqn
b+ktrzYTdoAI0dshBUqZzXDlSE4QLKpW7GJHMD0ZvZaJ3e5o5qgf8vxO/JwSor9Sd5bqByvl3+jL
8OSMs6n/WhuA8anOcBDFKsvWDGeQXN4HH5IIblUOnek3LeR4mio3Gm7MXu1ExihgXFHwuTxy2nA/
Qgx4HXlEdVxVxjYZbmq1FcnoCNB3eURa2Z53uo83MYYjcS3qmzjfDy2mzl1A9BWqcL4PzHVRHmNI
8pOn6W71jOElsdDEnemz+ACGOWYkreHGqYoNwZJOg+XdPsON7OpNUT428WssSGse7cZr9SxUlBUX
mGrgd3pz6ZSeckxUb02du8iqWB/jMLJ96zFM9rP+nkAEp5lYO1fhAyg0O1/LZeIEzyGdydYKcc+I
O2cod5tOsiADY7UR3HKgEhycPl5UZvqy9dJVfNQW5b4kvYPRP2HQiCovMs8V/4F7PNTchbsgSPsg
Io3+meDFEU/hDL73M02Y17Id6IJ9N1u2uoJwGc80T9lAk3tnfBtnDwLoHUU/IMUhXuczCGlJYDBy
ErSKenNK7PB2tQmcGj6g+fBP2MUDGfqr7cDtjZnA712I/zf2tLz2506A47Eq4ynACSCBgeRZ/HMf
Dx1tyS8tgAd2Ccu04OdWQP6Xym+i0VPOS5ferxA0fguPAiRKGCb0hv9NNsufDA81JpEMLAx8t6iS
HCZ+PVzndR4ZehiZbFCjWxANd/KIaUXr1u2IxTO7GsvpesiD7UT/ydSxavP/s2wj1FRsjCPYdXdS
8/VsMdZv7lPjrjeeJP3OEg/d9FwH9wiPBPEmnhaGh3kBgFd8MKNyrRklrRXitZPaKy1wu24yOKji
9KyBp2giBOy5f4NPiT9XexHl8pDHQWxbmXyheu8VlYgNePo6ibhdk10MHz0SH9W5tOXCPHVGL7it
YVwlzicT9UmW0OzRFg4iIfm46s5GlFEBhJrUDO1j1LLojTBh5DZ1a1V7UMXpUlVCfVG1wa5pt5vK
yZ2zV6nrXR2SWUYLYMykUVL6d6vCbad/KMRfK3m+1WIeQBYcNglLSFJsLOJgatti3Up6f2Oqs+mF
jWrizQtNO5uE+5JAWSg2BBr5KfDTh/mXKeDIHdPtNA5emuHgbIfyUzLCBx8srd3h5guXzoF8pEM4
yijDIkyzVvpadLF5eNGADzU59iHZSoyBASarVv4Km87TrcjYRBoQxsGoqcIK3rrkW8SQHJqfBdZj
e5I6JrwTh4qATvWAc0YaIugqxa5Xl71DfTSMeV124n7iqTm2L2bKKCad/iHzBIsj8H+X4x6j9L2r
gz9V4pZX/lwtoM4iwlkmkzKomH8AYQhJ0vGF3kZIUUcsZRn5uVgQhFwyJZzugW7/oDX9MlIgusVJ
FAXB/Ps93j+IiP/engrCDfUAUAxaIOeRf18sSKzlch9luj1K9c1S5Gc9gh5KNQu1dDZpALcZ21Ne
hy6XO9vvSSuelLx/KRcQUwNyjQuWrH9zpEDezsR+xo+8KcUk3jWVf7Zo1WMLrq2GvG+9mrm4ZAkf
Or0X8nBtlrF5yPzcX+bojf9R9jexf+wT0y6ifcLAXX7rorG26bTxcnrmRBqD2goDE9XXEvN6jbm9
Ib8nU+lW6q6SzBsOBfF+ii3ciOxe9ETeZYQWtrFiPeJumPTVgCegmpaMu0mdx9zTXZGk8mPTCvsx
efYLYV1MhOR7duOa/J0rgAUO0thfhgYfX3/jlnJ1CjqI3nzE5VyvRih0mV5s8kh4jSeFnTCouglk
XZpIa7Hl/JBq66XexywOow5gW4c3HVFogeez0PbheChHyAL0GYZB9ehnpTOSPI2XCCqlYedaJSBO
NrVmSaEo66A1ygtzRdMrSbE2WfzQsvOZsHcG5bQ1s3FjtNeRmOcojBYEKpVYAVnQ1HywCHlz5GqJ
h7ZitTEtfPADFR9LfrQtSutBmeZo089BCn5Hvlv28xkFHwUv05QtgrJHbRXcDtWYIIzA3KBmQwh9
Gi+CBzMeblYE6DfG+ED84MMo6mclJIrBiUTC01n25PFxOWgFGkViz5m1VlMysVmsHfKSKr+suKoK
rQ3Guc4usO7eZNF/V8Pi4hvtOcDzYfdswXNzcAuhXAeiT1SjZgNsSMW3hPOtxU5lQ/BjSx19hbXg
kgysVv+EHQ85079awZ7e0uQrb4a3t/rzz5axHy//uYyhYQCWY5lQRRRM7RcjJch/DJFwJP+HPPfr
OoY3gbr0H7PUHzubX9YxJuIImgxOlyie/PcKABR+rt/ES5C0qkQQCfLWkiv693VMSTpNo2yLdazL
ooeoAvdjqV4Y5edB9A/KCKigo2tslYoA/zEZgasulWOg6bSBtheNk47Ktp3g50og2YZfeLjUtXCv
psJjhzyeLjp5hGAeUqmHfK60lwoxHXTbgLSeyccQoV2Ko6eQSvOJThMxCW59ND2HBnsrqadyS5te
4vmgI9xXCPil+Sm1McdnHEPVTi0Jo8oBd1YWtN9ZfbUqFdtyn94Pql9vAUweR6zWGT+VEV1U3Sk6
DOmZvPFZWMJ+DXyOSHeLn1Me33JOLMrwqiWhqwUD9vTdOH6K6gv7TzfsdVdup0NqynfibLj8N7u0
0Ch1VJEM2o15VhFJSoxhpa+ti+DdRH5Iy/lQ4wipQFPOunGpJQaQw0VnHmEwaLAG381RiZTgKEkH
LQTFkbQrTRchcNKk1KjPSRHSLZnL+dbPJ5cqYQAPRn0eGE9OoeLlLeoRfcqrXG43o1/edCvlyFN4
iXwQknWq3oSAXZnepaxoFK3WtSs0n1T7sqdKsv5Tyu4KlYN7kNZ4ZJP+Q2lJd5ji+I849jAD/MtF
APB+WPR/Pr748dqfK4CqMBRg/ofbiJEdX/Sn/qlIbGEgPkCAMJfw7a8LALFdbkldoybsdycUUulS
yfg/x56/5Y3gZv+PBcCA8rBYqsDScob67dST+kLaNhPFs4r+YH7rhguCP3lipGUvHJmJvFlMVfGH
+iqXDhejfrZQVOb4sKh51jrQkW4eygjrMFidDZXDJMdPFgGb79qNUfOUhf/AU3Ug3jRxThrQEmjq
6XaGMt1lNG5M2j7RnnOBwNROfHpthBts2JV/30NRsmzs/z6yQctKQqqVlmPdhnonwsvLN3rX3Knr
1m2fo/MiaQ5OcuWBT0Qfz+JrQA3QMLhSazfFairtNXApFSpd9wYAaF3NDt9RLNvZk/RIocXrQNaY
CUBrj4+puR0Md6H3pa7e7ILBEZM7IXIl6V19KXNPe/1YMEVowuqJwsWnZpfRtE4C55vbaackR3kr
3quP/QVJItU/+n2k3sLiZfjunGy/tzbR00D/94O2gmHlwo5/GHbpgYQLOur8UdBM1D3oDlwaUHD5
fjqZj6FbOcT6DvVzr3oaBsvIrthPEI0iB0WF9GQHDzg2zuFze0q88UA1kW777ABsvBRrZdWsCVdd
jhVlRhf1nDzNz3SWqFDWgPWfi+dyQ7TjK73wF9r9QsXp0Ww5g52KK0czbT+uhm/jpG0wzL5mu8Qz
qBt1lGcNuFnizeTDbNgCtnKJZuKhiLXWpfq2Ts1TlLvSQfAyoqM2EK35hvMielI1+7l/3qPTDWv1
k0eG6dZ7Y9Nv2d/B4/YRrlpA32uNawigziIvU8LsYbs7lyhFb80Tnxq/gBBWmSuB/6Hja8aM4UVv
wa5YW929Pjz6xQExPkwcjobZlUdX8Kqhta51EOfxQbhMvHU9Oio5Rn/yTCiJxgf1C269DYLVFKyk
w9J1EzgRxZ07StO7V23DUn/KV92r8E6IskxPSe9K1JcllMiuk1ej9MxPwdO3X0PsiRykS4/H4St1
LNf23qwcJtcYXhRX9RIES3pdz1WyZhObfBeWi7vQilcxJQIVf8GAWbBLPf2r3KgueaSHeZ9tROXc
H7q3hMgqlZalW8oON2KAzGjeB+JO1S/Nme9Qpaisd1NrR5luHLjD+r3ds2v178OTgNn5VnOk7RYW
IbVvrd3ear4+dLdC+LQ87UG+z2+WA4ew3cDNo8yBYmTeN1Gwo6OugCj0XQP2MtJB42g8abuVvFJ2
0i470D4KyEnewmbc8tLxe/T8k9k8s2N1GDquBN0NDRo20OxLOsj6jTLOa2v8nhK3s/DeHHXzLQa9
CM/tVByp6rH1+bmMIepRykEVc7hSxfsm9LLpQvUw1OZkI5yLrbE25Jdq8S59TB8t3aS78GH07sQ8
/m6hvMHmwzk0bgI+C98NV0Dit9FewJO5enjIHDbI9tdoP/j3rBvmuEx4pFOJ62A4I//e8QZNAanj
XXtDGB/3/S08jfv0xvWs3El3w327g3r2TRDSlGyTrpDxNQEYJaoPKDuldG4zj+wlVeeyTQAz8LCl
04UoO+N0IjZCDpehLWejYwggrRCmg3U3asfkWiPVyKobHU3X8jj0bAPpWxiAZrs57V23zn2h/+sM
U8/Zdff+3jeOgXNX2rfaK3UCl4wTdDCX+WrKVw2BLOrMsmPwpWN5Qkc1UWEt5dSkKy7umG2UjwVD
cpeS+1cgVETPxI3OxsyVa7eRyTh7k+ph5kTMthJbeIKo5hNrOw+raEt0RfA96oeleMs/CRUTjo1Y
U40NV8wync6fpMEVn4utVeyDHgc8hMEOAtwTJ0W0cZCde1HjnY1XIRyfNFzV1p65tOhx1YQ37NnT
JwhHvbS1J3Pfpaeg2ujUzg8457fhjC0caBtm1UFGw/8O/w9557XcNpqt7SvCFAAiniIRzKQCRekE
pWAh50hc/f/A83uPe++erurjnrLLbXlIiSTwrbXe9QZ+Flu6p15fEXE3MRwL3mIAiREXdpbGMZkK
qLit3QokBDe6rWyIroql9QBKDZp0qrMTKZPae9hbc0jA9OiVwOTFxLBNnUudjtFxIwpPOWSjDUcE
nF2u5hLxW/7YHOQs3Q8qMXS7iFRdlLmx4stDeZDT7xnOq6Hs4jaB4oL/mjAcAfjIAFbUt+WPC15t
B2IUnnpQpNiEaXPTjdppsaRENAROn2pAXUkIoP6slU+IRA3dSnby7p5TGkgMtLRDKDqDdEP0wOUV
2oz00N5Ht7oQ4DctUHaDhTI7uOqiEnQo2ZmlrvF7c4gujq3v7kDpe+uocufHeoAZ6Lcop/l+PesB
OI5ugliqCDHGi3J3fKkryR6B4M3uhFv14BV2w9erRLdxlzFfEYaXpG/rLLMm8inLf8REKRt/PVH2
YdT92Sj583G/GsmVvGQHQImFyYr47rdOErdzyLUGVFtDZW3+G34OJMZ4iRc6DjGKAhn3d3Ia23Xc
0HkUO3pD/3uj5J92ksRLwZmFCYejA8D/7/i5HATgyJWOHLyvoZ0IYDIkOLafeuYJwmdUkB7/WlQC
2xsE7MZzkyENh6ImkCqUkStGpTbF0cJeBfjX+NLDeZMSRBIKwi7MCLiUk8c0Vs+xiJBNDm4J+ybR
VN6ricglDBWanqm12WvxfTNP1VpIai9tYUiqMfoy068k7ZIZ/WfSGEcCgaDc1BiTTxyS7a5Mg31r
VHSo+UGpJJZtMtNn1SQ71chtJXo2sgAmncRCSOfpsmZeRxImj/fqCBJ5mPEp12t457oEmFfleE8G
7PkCTTookf4iCeiFw+aFcfgW5WgIm9tdrh7TKfoYtW4xlIK1njcofqDcE7qQpRiSqTKe7tHYtDYB
7Nso026h2j2ixJs5adFe12n9PYKqicbLAMY2ydNjZuzz1ZsG/hZyupZqh1uCsB7TWwNKB1Xw6b7A
duEC4FULlFeGjIhd8RHNsi0hB6qRBXXIgyZkQto4L3qhb7F/JlndToH4C0mylDilg++PLWIjxJeP
AatLodO/poBBdCUWg/NPAI8Anv9qbnzBDf2/Se1+PvTX3Q6lfpkBua/R0uD792tuBP9mDwYCBOoM
FcZc2Pv/AcCJPGCa5IiAjwaV+A93uyqpLNn+7Rvz94Ajg+/xv3AjtmQ/OT3c8WDx/2tsFAupJHS+
wnMoF6PnfiDhOVuc9qTFc+++uO/dFx5JPrns8KB7Yp6E04pwJxVRvCoo82O5e4oWnhimftri/B/j
8kd8PCNLXbJJi7KrGQM+5/UJlWoQRQ8C/iyrJW0jEipQEQI4VgRxpARyiCbpI7SXJUEdOYEddD61
CoAbOhoafINRISHco+rxZyLsIyD0YyD8w5iJg8v7nHGMcybPGTgFmWAxEOaP6d7QB3e0q+aA8kRO
wvZxmqDCNL1263RCfVDWEjjc3wVf1IR9XS+hDNjJalHv5+FQfbWyvpGjivanveRIalOMDOX5ADyc
Nx9tKuBk0d0lu9CTdyytqsVLp/ea3jj/E24hZblw//sG6a2Hyf3npoI/H/nvO0j5F+qyhXHGKpfN
7kJF/bVuVhGkcecstwr75qUm/ucGIjeELfPip7lUxT+IUqB5//r6362WfwK8IlMFwIVPjlMhe+w/
Vssy5qduRxiTUoc5AjtPpXvAIrBhBMNRUxleQ8hSQbjpwgcc/+/NTib7adLnt5TWtRTM90iRb5U6
9JuqFLMtCtujIg3fUz4JjlwzwRWYNNRYTph4Vw9oVtxVL3grQfoKRzxjOsVvhekay7izyESn66tt
YjBZxkAgmrRpyESV7+hKKna+Bf1yWyE0UZWLrhZbVVe3Av3fQjfLcMjQm3Cnq611N/YagzeT3a6o
NqsIVITpqxDXU/ueMtfAoFHX3dwvKxArrA08U7TjjLMo6WFXwVg3um6b9/smiprwUZAHzNNX6uxp
LWNTTrXMlkKr5fWmABnFJXTOhaNUQdKRI3zjy+5aZ0jG5ormNTdwSDbMbQNXVtP02wR3tlECe1q4
tKvRUaDW9l/anf2QDhsVgul9OCgLDbdcCLn1Qs1VoNUpeXnqQ5w99Ps2y8dbAJcXMwBYI7B7Q5Bm
j70fA3S4Wjns2NAZs1NvYZJpqdfiOiPfO3KK4l7ysj5DiioP1UOfB2y6p6d4FT4rZMmKMfmNeKau
Mvm5laqdKvXfxT3y/wkHAU6rf3UQvJRN/t+5Jz8f/Oss4FJZOKNwwbmHf9ob/joMdMI8FuE66Cxs
Epkb8ddhIP9rYYTABeEIgYKi/VZN4Z7AK8elTQLapate/S0aqriUyz+uk+nDWXSDwJIfhlHGH0+D
yBSHZsogvY1Es98arpkQW/0lJbnD3foQqRApAdrYxmTyj5Xw1gj50UgeGwZUVcCAJ/HjmVxmBmYC
VLGoEO9cp/ihh8hCooduLp3AwPE7dOebCh8iQ3HULvS+Ckea7Xg/yBXDtFUhIVW3iwVRuW2MK7km
cFvv5acso4ET9oG4RbguVYdqhO2F69KLKX4r2Y+iOE3lq4aRm3QywGYJQMFqDSfsp3ZxrDKeu7un
SU9i/54osMXKa30/1TDVMLJJt333kGGBRCG1JIlbm4guoqabWLEUwOeCCJLcDqRTpqmkoTpm62vV
Mai+jPkU18eVp5sfylRiA49p0O5DwLasKQ/xNnOy4RjKngKm5IE0p3Xj1OZjU19gnpL4DuKqrUlN
8sJ3k/cjISJICF3wwXUWOeCUvNfy9vZ28JInYpEt2t2XELQDRKJ8Gw9tvBfJJ5vqFeL416k98+G5
K4z+p+pxlVzGzpGqFxLXsKEymbyRvwaBIwNxrhlgEgaNQAapUyQriK/a6lgr5wRTthiUsJOqTZy4
U4HpV6GtQz6LTj4Vsp+SclsJ6OXp4WvD8CvlrYZPGttB1C5oSQkenUFHTbpzXryr/TXo/XDYNERp
9KzmDqryNg1fc/2ondtpm5uRC01gLvyeqIYi0+xBx/TH/BELGzU/h/lr05WuBrOxZ4yfK6Dsazxc
YJHKqIDC7jS1uzzhBETAUyefK8KZFJzq6nUuewx/goIWfzlwn+8RetsPSGHeGMOPJhjWWn20P6IC
tyBLlVyML+O3QHHKdZId4sOCOEqujBkRQ920btTOlyR3qomXclhYa4vVtOgngzfhg+S+azOVobI6
nkA9jnucRvwsgYF71bSRO0VxcH73tLfMns/zayZf4tzYiHgUNt6ouIBufbcOFTfu1kni14GySTW/
T71YcXFq7xpvILQVKpCTNkQ62I1hT5phDTMWV3GznrqHeHUtM69qGDTdDkIzHv6R3WROKngIHrwy
dJE95DSf14DEgbsHjSsKhq1aEHPVQnASXBwdqKvmRb8oGcXeucMDZ8lSBecczqpBljA95NoId0ry
oLVPbCWr+f1ZNmlXe1TXVi1ZLEBF/JZCbkd40g0yQd5WE2pDaiux11xMKAdzAUfKTcCr2YAicupP
heoUb1rlAKhJbQ4LVVk3g7PK8H6y9cKVcHtb4UNmPpvrbLnGSO6yY9EpU7zKnAApNp+H6Jak/B1q
EP+V2yJ9gZSKOSvzt0jt882RS8/HF6tI1kJ8VQOso1YvrfSsmt9GeivUc66czEi3qxht+bTXgHhx
F4Qbzb3CPZIQZIbJKtqUH13/Vu9KyVVEqKhHvKrgXHN9rUbkly5feJ06h5Dm3uPw4VcwEyhBcp87
j1tSetcDstw4vRkr0LbNYpufJ3B10uqklUgwcwffwov8MrwmhVvMbvravHWjahto0LtxE0IjLv1Z
4KcX/AgwtsZbTz1hf0WoU+Tfy8W7LGBZcOxe+QMGCApcV+l/KOKzeFxl72qb2CvUJclZH9f0ZH3m
7ORxX3bHOrGHHlA+4PCO1l93PN7i3YpTLhrtf0LxVwwK7n+fAq7lD0IBvxin/ww4+/ngX6P0Iksn
4A89CRzTn676v1awtN4LB+P/S9CXMfZX8Rf/hUUFghEIq0sQ+tLA/9KgEDu25KgzAev0DEsz8Tc0
KP/O6vy9+DPnqyjM8drXWfWu0KP9ATjTk6Ixp0Qky7M4yfGmWMj7qafWG+PuG/EGhrWCG6V0NfXn
vLrKRGWNjdfjtih4je7rHG74JwYv2LDE7/E7EPT8SVl7nD/jmlAKN82dPiFwlrVrhjvqsgYzDkSA
ANefxHXnCbt8J3gpcoda3apP0kbfj5fxEu0ZbS/qY3zlEZf6Ow4PEdlfBH7xVMmmdXETZ22pf4YP
7VXZmrf2yFrQSV0caw6Rhw3y0kd4UmJPrMI49xMblhH8erQkPks1d3oqtO+eprneBVvzUyG2LPQl
mfTf9WzdSNA4lesVaACOoxAwgdTFC/1P17BTcoK3/MoLZQ/InhA0QEED8smcHxHZQlBBY0ENa6ur
Erjzp/yBS3RMf1F2D7r8TcMBQGEZd5seKwqps/aKDeb9QX8MLpmjkEIAXkemqtOcyUfrNiV7m9TX
8ayAfjE75NAUiHscFQ0IEaSHVmYYOkssmuNjCjPPk/zVx6qZnafJj6U9mWz33tEHj1Vjth+83cQr
9cUtDLqD8lpIoKS2Ltli79TkuxOQwndQ1/dkXbMXKamlmNwFdmkLgc1/8vV4Eb3aKeg929fxR7hl
NezlbyJdjFPauJ8RuDWv4026n9eFT1rxy0O+xviIlcGpXp+eJme+tXALSaLja9lj5sR+8qV7/SHc
4kVrTR/kgH0gUVJFFypsOFkqdWLykRlLT0/q3tw1p/KtPaC16SxJe+MHeExImGkfa2NfGhCC8o/V
qG8GY37ScLIko/6l0LbEiS0RlwQLkWD1IBzvn+JG2wxUtl1MnBZIIg6xTn4178cRxIViiFUuSXId
C0tL2s+3gb1zILyWshfw8YTjJpV3RvijTHedzrJaLJEIlbUdhptIO/CsCXlBNUFt64RRN7jGxppy
j5Wr8lydlN4hwU9bwuqhNJSTXd9Cury7Y15c+Xa/YTtKchFmIV66EQ76kULFlcECaGV1d+de2DgI
G7hAoMaqcRZ3I3bg5dVAQNSTvUNdhr3IUa/dSz4rCEdu065c0ShjS9IJbpNR0Yi0xK55TvGXNVlj
JYa9HxAlFrvi3gMUnfkLRdDUIT1CNreK79GjwRxwp0IGA2OoyR1F+cLse9+pt1WC0xOLWrOAoJhc
U2EXSVvtFhGSltLD6G9SZRNxz1IUBaVfT55uE6XkU8mYm/2cuDVAXhvGgzvZk21Yr6TNGJGjsF5i
R0pc1GDBYX0bx51WwxnATMogHK3pWTaNKpqrjSaQmO2v8G3gotG9Jid1yZVJdVJZt22ihQt5CAU6
A5ehpBk+yT2Vak+YrJENuGlNvBE03UtuYE+FhHFB3ADbea7VziUzztwM+LnDz84XlGG9ytcZMqoR
C3V3eaFYXJJBRm/ZvKAjvU3v/bn2MsKNikuz1jX7Ln+ACtJENzf84+7TCTDkWr82l5SpAYqD4oSP
E9W+5GN8ZgXaHIpnXbDInOJIctTEMUmrmwV/bHd+iKurPnORF1DTyD9tMxvSvueTxqXDPn0QJfLW
TsqB3CYcVnnJkqdKHhdDtqJzgk5ji7je6+do5Wn6Rrx/vgiJv9Dn5s0KK0PxsKqOKulGmpNUdn7W
BRoS9bve4PLrpB9MXRx2pRUiZjU+crxfv4xd6Ykw0V7hsK6Dz/Spea+gh8wZVWIXFNsqYMe3xuls
Rb+er8cC9Qtx5luRND7DohJ4EpJ7e3WGm9NMGGWNLDK4GRIoML7UH/L4JMVnIX+YRrYmdjz8qIoH
lTA5aYcHxxT6EzNNCaON9Mdk1yenWHwo2jcIrNFzY9HM2qkXuYKDJW+jWM1Pf9e52i/eq+MuPAVu
6FVI2yz+2Rrh4n9nsP1j5T1czTaU/dYVKISH8EoBADqiHNTEW4hY506Q/IC3qB8c958CK1wgKRMj
0TVmaxQHhGroCeMRA4LegiJnjQZzpcXpJz+lV0SRYwTcdBamn9EV95OZekK8V3vcSDd9vs4ZAPRn
483U1z3abmwKrVbd8Q9V4xeNP6z6dQ5ZRSG23SLwgs1tY4WrNwcL7bCE10ebvZG+aAp/zI/SiSJO
ubmrvB5OpwPZUsfxsnrKdznUGPEt48jZCL7aDL7ox6f7Ttj0s9Nml0L2ImMvvApnTHmji7jDU0Qf
N8bsYJiaTdYjLsiTXeGUbIBhXULhqT5V285uLBxrn4ar9K3dlAhJCNFW2LY84IE7oEFtqTbra0vg
6BEjbXd11h5MR/1HYM+sLv+q69yT7xQ27+/ff9Z0/nzsv5tO7V9sHyWcRHA8xN/f+J34i3R52d8o
GIbo2rJH/a3npP3DZeSnPOonMP1bz0m8E04iuFLRwqp/S/fMU/4vwGnpOUG4sUiQ6T1/Qlu/L2uJ
coqHYGZZayofdEPQ7sc6dvST9Gnka8Cb7IBTjWtuCHt0guO0pucbWvdum7013aZbep0+8+/wagxO
Azht5y8qwWZ+qG6DkJm08MSIuMR1P6Xeaq/uxc6T31toOe4sncXm+hYql1EBfyJFktQztd6p2iFt
nlVMivEbsAMSLop1l3uDylaXo+NBNTey6EPZXShtxuikBEgbm/QYce7Pp1XjEFNgQiMzNrm2m4gU
mR6xe9rhWZQ2j/NoU4mZKzFqTrjsdwlHhEeK2mzvFpXvtwk17wjP0K+vM1zGDfG50NGqDT0Da2L+
0nzeU1gQ0HzK56F0qg9CWfUHelv9Ae8yWdigC/0BiQjMZ/xsvmeYLIUfvwufjO54Igs7dNIH6TTQ
3Lx3Z/l7/pxezadMANe2i9vg5czmaH+dnGRtzTEmR3w3sFK7sot271eVTnqrXaMnLbKV9YAHsp0+
mIVoYW2GkFZFhfyDkFl+taozQQ9DClI4VUtT5hjfvQh+VTkBsX4JkB5GbEOyuJ2XxJAKHj755S5+
WSwVAA0+Qr5DamnP0Z7jDF7fORjIsm8xwiI2kK2x0GwX3puxxA2PXDPg2j6wmcg4oCEU77GBdY3u
zdC8wVPijTqAi6vKNcvJ062dJum3yY0cB35wA2N9FgtQ3aChvMBRixOnS2wBdp9pRTo8dCv6GhGY
UhOg72F01RFlgMAe0ZbDx4ILBegnbK0iwpDTopHTbxSIRfh2B1Ow0vf5FkVO3HhA8ExCkFF55Y/K
uxA61EcTTqTEVOHwnuZ8yF8sAe7usNd4t7kQ8Jp1wwcNrXe561F/D16AZ6+DldVF94Z98jRzD3Q3
geljqB2uoM/mKdvrJ9AQ9VFeR1/hg3lis1HdWIWCsNwvWPXe5szjNeu9lX/D+yMAUXb7Q/02bWS3
PE6ZF1zubvum2FBXXcImcNCFjymjCLQoUs54VNy7K30CUhKvoe5Tv9pAaGSB6bLC91uFTyR3QTV5
8b5OZu/wUn1IR/NZOwVFcla6bSudNYNs9GnfMtzxioOioBN+LvrvzAyfK5RBBo2pQxQHwbaDqPhD
PL/k8otJpFpoRRJC2sjr0M2helt05G36UdFflkweySm5NtcMWijM32u6Zz2K5aAPZJoXe614NqHD
v2QYgdKHAVaSGWU3T2F0CVv4S+lm5aXEGI8qjvRwEuGFbdS3GGqg8UiYZGm1+xKGvGaJn0aP3Tvu
ovTFtN1tRUQ7wXMEb0BX8uYjjNJ8cDsigJeV8o9mp+QPM6JFkFuIa1nlBk9cZYa2R4AdX1BIz+tO
xJNghdt8f1nSp7m1wYsOpFG8h+sVyQ8RextV/liB0VqNULrBzR1P7jOkQ+d4XNlsydamtC5IihbW
6ZmbBB8FIXgUCesR1vp2dIp3EepVLbldNruh4Suw785t64edGxd+tNadC10kAaI26ys3SKFRq7Hk
9WF4QC8Kvg9OyGBlJPgqnCIsGKDlqXrvpgy6NXdDJ5yXsI+cvzLVFe96Y2k3fRugYXzKS8HVazpJ
kFnVHWq7ei8Z3OQjDejKnV0yIcPxXGzJqy3dmK3jUQ6egx2+/yD+QuTH2N1+wSWhdQv2EHPIDtmM
zXZFC1Fl687cR9NmRhNbburiJsk7Qf2YjROCKO3AQl1clxu01Gl0DI5t8xje93PoE4ww+jofKgit
/oRxlI7N3IxV5mZSjupoww0F8LUDk6Rxrwm3eXaogx1KtHh2jIfomRY8Gn3z3N/3tPO9zPmEke3h
uXvTfOm5ih9FYio4N0wOVARNCcsAt1l506GZMOBkQtwn4SZLd/V932vbRtoF3Zn49uCoT1s6amWz
SkhV2S4fu2EFLwWYiUhq7Ya3oiUodI1TBu/QPwGhYwX2V72S9eNH++NP0bmfD/zVKEmyshi5Ey+2
6KMW+Ovf6BwtlIjLPD3UYiKJdPMPe3qgPFljYbbYzaOH+g86J/1LxmtepucB8NMWc8u/gc7x/f9v
p4Tl1KKRwMGSHxIB1++dEtbw+TSkuLRSZs3kDbgt62j6VzouJfVnrg9+w45Yfg3n6qUFqmGPzy5b
XkGdNtXmQR9qjy32Hb1BwyzZbPQ+YlTdmdHH0F2odjG+MFVzqk7I/ugg5Gi1pI6rD7ApbWmY12pc
O/0PiZXKFhmPYs1+w1NPBPws6ZmsIyiO5Mq/aiLyCpkKkBIfM1xYKxX7eLTlJ62zOeDgGFkhJJUg
erivoNXRzkgfcvK5FF4FEYdiySvWPOf8OfMiGhUU5g8c0/GznPF/O9/ZHLA3nB+0813gHE2J1nDF
JWlsSRUJn8H4uu25xTrhGnG+2XCbj5ojYEFlt5vO5pxxILu2+EM5oreADYJdrjtuLye34bCfTXnT
wVMu7R+Ko1jgET/ut+Fj3oVu9iGubLYk/QZZt4Pj4o7Mp13gfFDlns0HkJAdqaQ76OnjQtLu8XcR
bFqbFJ+IH5Et2x8Qvf3BT5wNb5tHlg9F1DssWGXmWYFf7KSHOriy58lKdgtfd/V+VpXyWMCaVUdQ
Q5Vsw3RnrgetdXuI4FF0wFAvuB/bZB8Z0Ontu77Gvi56KRlGoxWbkuI91/cYq+T2shOL/DDAkGLZ
9wCFUd2G5KU237XitXdgTA95t08StDRAnzWkY3M+dQH6+9qGGgj9enaQq/qjSGgOVBGJXqdUrlH+
YrRPEmvPWT5M8roQHovocK+f7u3NTB9bmTH6LVU+S/mrwlcEuyHjpWHemyaENksB5HceoGm4aUhw
pde+ejLGxwlAtSt/aKtr0n7KRKWfhwru9MgVfQ4b9i+WNB6w8pCmbR+fZN7lnpdbYhJcNpT79Dbw
yuXnErOO6SuWHrppY4aernlt7pEgBEo15w6ruUB6D1wF3YNvuF+ly7xvAX7iG2ZpbuvPryxxWDfT
GVrVJ93E0osWTB35FRukTWYLTrYGAd8CPX3WxYaMH9GH33VUvHJ/P8V7dz4q1ot7BsxycXK2VDKj
zL3uMOYeeytb+9S0XeeN22Rzu3TEg5OFjb8BB3vkRpYPIufXrnyR19fprO+XtOxk/Z06q2ei2b2v
3rrIh/lsHLM1i0oHewO7Wifr1EIg4ZRuvzXcaJs6W2Jb3JG1ET/k6N63mrtC1HO5+yOY0mV6jV/0
J8PdGRaLwe2Rhnqnf83n3lKO0SEhy4YXz8rXAfLgpyK6yLXJgG+u2FQdyhdpA5ru9CgCcpLtsweY
bg/li/5Kjvc5PpO3VTMy+LjWbweQdMfc97to2x23Ci4uAOjtnuAyoIzgDnuNuIf2wXiWvrCyvic3
tcR8CaYM/QQKIWIk7HonX/QJQflK8PDBmjBzhIZg1dVXEs1n3ccoYa2q6UbNHkTtgqCTzNLan1bW
hUyg6jmz5QAyAhMazcOIQqHFeso2Y6QNY4sUhA1xn3sSDpPnebGp7/Mn1bimxpNEWA8o2/TZSm7F
qaZv/gk1F7+Bv6y5TV+0bZ//GTzx86G/qi6YhLwkTcvEp0CE+02XbFLkqK5LzCDEzt9liezEUBzr
+KazrFIQKP+n6vJPsqaqWCz8/Je/Z8YCAeD/Vl2VYovXG5xYaHdLVf7Nl60bG03OYkGzQjayoh8+
lC0WWhu1EF2zlV0DpwHuqmHfbES5dJvmKWLuo/A9NBvj2DxVJlH3zBrO2xthJfbHYTgf+nc9RfkS
AwlULH7VkDVy+YgopIDk1mj1RgieixJVSWhujRWmVGF0GOV1f8VY7QgtC1eus5RKdsspHwpoYe4j
lPHGamsn8LKd6n4WvrEPxnUpgWD0rjhu7+ypzW9lox9SrAB8zSEM7Uw2ITsH0YO4XidYwaB3G8m+
GjN/xMasgjRgzVsz8bEoE0PRHtPS01YuVWM37NjZyXh6hfsCnwbdLR7nhzaWbVmwdLZ0kCmA5TXq
c1xfQ8G9Y5mSMzcdg738NQbJLtuV8hmqn+aZ23qz2nbXcUqOq61+IRXUVG/N98iILRySdwyrQkhC
cbrvHYB4hHlLsNQpYIFXoJ3rnXKPffQ3eXp3jQ7kKQK8J3XqGIDf3Lp3fTu4s42rnmeG47o6DDTc
VgPG+qyxlsrvykHv36vih7TGRx4SHgVJ8EMabmFLIlQj4VJvmWt+QJfKX1yLK8qbT/OwuugyaKtY
bRsQosd0Y17MS8giwFyP0bCHmEiuYXmaof0EIey9XbcWd5GAHYM4PJq6C6MjeY+d9JGcQOrC8bgn
9+0RGY9MTNqdir3WtDcypXQ4HsIC/QN5D5sRvdshee6SHSe4r2W3SCOsxgkeIh2jr8RJ+yP5bskP
/ayfe+LReott/xpE3NrdnN1ud/3aXb7536O93dr20T1mPwDXMPj+GTGGDcUwsB+xGGw8gmrn0cKM
czfGp2R9wE/C6tlPXqAV2LoJumTDr1l9qIsfJx6ACf2GOx5HsAty8wYrPYYPN6cwnvtE66wwd2Q1
t5vH8QgFkuDOE/vax9kR3YDdTImVHFQkONxqy8CrrFNWngQevnYBlkCVS1mlNdVfIW5kh28izggn
hknjj1y37LU2EUey+TWMVlcZa0jeE1MbX0fh29HVfkAMXXHaF9TWwKZoco+trP7lntiYDT5ngT9K
waEpRC/S9nfYZ/K69EkOssAQ494bRdvBUTH4xAc1UyP3qyueZ7hIQkIMNr9Nfg/Fc53zTQY2uZ9p
92MKYuufUCE0mUHpv/Mm1hDyflR/Vh9+PvB/6oOCaAjfClK2pD9a+qNZR5SAov2nV9fCVfyFX0tQ
rqkZgN4KBp6I3f9THxZrHr5E6TCI+Fg4GH9jKjMoNH/gS0oSpGmMQ3kqXVEN8X9pjQqu7jqeWywp
9EQk4uG7C7UXsdN6ew46bB3fDCxd2RIh8YW8yLJEzmSnV4JtLfa20Ig+/htUjZcZAaeGILW/1+6o
axtMq0Krj/DsRFAnxRl+zwJuEL3frya7m1M7AkBgVn1uuEeSEXln9yl340EJsxdDgXpwzzIXEGut
tfIhB1gnv97Lyxe1l99SiTDpJTirKou3COG/HU7T7AQ1OQGSTB6eTusoCRvDmB8GAWAzaSFTVFS5
GERwVCy1hsBdrAB5u9cZrSqSBaysTCLbM4mE9/KcluqTOhuIgZNdo6LBq+74jOVtsNP6EKscgZDC
knSkoq1rfCoavl24j/vZ14oMZBX1xblJJ0BLvVedsAFRu6sdHLEyRGs9HScB3xj1H0FNwtHhr26x
3Y8mbd7/3G3+50P/5yYjcB3uMZK5FRfy8qT/gT5YyixBW4qmrUSDO+nXTbYQk0hoR/hj6Cv86P/Q
hBl4ufB8OOYhwvubij7pz7dEACwiTR/2MEty1+9dWCK22n1CWGip01GDkDJ7sb8sjWrYhS37m/rI
ZGN7xXSEti8j+Y79BnvLqDqPDdnGYBd7lgDTZ7OYuvol+9fMG9hG4z8AEYedyOqHNO4oH1rit+Ja
rf0WZ5PJHTC/TH08YU1sF3q3r9YddIzviCSNyEPZ1rJUZn0AufaT9e7qvPqkuuXvbALUz3tOuI67
OgHN1w/jgf05gj+MOVnziBeiV/3QFr3UC5iqimeGLGOtvuTH6By8sRVIsefDKYtSSbbGrX0PLtNt
tMtv9ROGUcuejKcBcb+Tim2V3z3xE1jU8jX6ij04tuADLhyMdXxkStfR2G2XBKEAy05rflTeqhsi
IBjeWNUxaCdfyZP4jWUVXCW2Anfeji8kutKNHZsuIazDe4p3d8VPguVqA4Bk97qVYn8hOKZ8S/re
giktzh4Yy7jByJvgVLbA/UlmfYLN53UGl1b3NdIRyTVkiNPrr9Z0oHrn0x6Gt5hv+JIQ+H1gD6qd
/AjsHJGFZrdkY0s1QuHCVjeqI+zFyDP4RUS1N8l4AW7NL5gAVekVNJfoOh+0h/lL8GFM2CfvrbQO
b7vbTdkaV9klFnQjvtOEZCsHn695X505Ycd30dVs8WBclav8Xp01/kwb26QTVi7iu6x5OP4gN7/1
R3peL3pUe8CtJx7J1oaVWPG6CqxUdNMGOrXVklpo49X8qvINonUT4/Pl8N/VWdY4cK3ufJLdxpm9
iSXbBkN2W2bhw9gb//yO9tJkSR7J01YQuNNNt+p0q0MMo5jEz4srsbzXLp3DSegkduc4d5srpdn0
63nTN/Z9dUNvfh+XAnJLm2vc71HqaAZ7NF9DApo/zpCwDN8ZC3eE4xdznjv1RcIYdXCKhebWlqSu
2326xJWwXcU9DAFJvXykW6N3KrzT0mNS+RIBM3C8ouGsDYfksfIUl2VYFrmsQ6eOqDYrnt3ovgPp
3q9Q9aTn/P4049V+iJ+ZDtiL2Aaebjgga71r2tIOKeuLdHd4U1+gXHfbGfPTBLcEZcvVi3HvlsVb
+4wp5GSbMElsHdOT9WCT/GI+8E+kYD8zTM3Suy6eILPjwAvJboUnvN3txN4KN/DLoGphJPcSHpR+
jfvRgCMR1OSPljfVLttv+je4hm721P0/8s5rOXIzy7qvMtH3qIE3E9H/BRJIb0km3Q2CFt57PP2/
UKWSVKWWYnQ7CrFbpphkMpmfOefsvfadtaT/+YFUbXKQsw3V6q6+bmjc8Ru78Tec40sGm6tyr1wo
Iu7IqVi8yZvqFVgVvJruDTcBx239CRalv8hHp3ta7/DAOzRlltbJ8Q7yCrkjHR95S9nGlDd4OnFq
Ostoid7vhkW/gMEE5IRsqZ3+hINwW9F9LFcFgyk7vfjPSWbnq2SZLJfYlA3XvB3u2xOw/n2Ggs07
J1xGbtObU3OO4Am/Ru/L8ljVi+BVO2oM7sojDazqEfkX2r9jQVpntKCjHDwm79qDzOlL5PpL8ylt
zdtsrd3UlwKWS3GK3uSr8CDtGVMjDGeyqUKm2CP5OyF36gHFzSYDhHOAOb79DeaJ9yl/auqHsiND
5s57bj+HvfGAjeHECPLJeoOAsBhsIBt7bzseFCc1d9lTONnmx8iF/jR+6hTXj+0NdiWMEywXdTES
8TMu4p16VVXbAKSjLTzBbtnHFwLvNK5Euw0Bw7B2nD3NZeV5/LAETge4BK/CLTVjTzb3J4CsZtlt
qGIoN/bClX6y3T7uU2aJD+gJO2aydjOrO2uXZPJH4+EDGTZlt0Yb0LR1kCDbwbJJVkC6gyYT+E3u
mnQPGSkjCMNDwr6JkAkGItob2/cWsMdIcrvspDPD41W6zG/FV7Zi3Vg8bmRUMPD3bOkNwc6knltX
2QE3QLDq1MYCuc648q7iDbvaiQzohUwED81LTN8w2RMnmCj4W/ne6mVH1dcVPYql0TzXTpXzXmYS
XhK73i6HdE37v1tJA6pwGwF+FW0VumdYDvRGcWRoZOp5OrZ4GLbyHcJe+grBKzbSnFbhQ7Hjx/FX
BW3WJOAltCExxUzwA0egZ858AEP6e5A5SebkIXowBE5oKSiN5o/sQ8UNktoTaLdpsgljQBTl9ksY
HGQ53xVbmrnlnejALbozaaU/AVJFdJYkqxZbuZ3wXF30xlwfBdu7G5+EZ+9tOPpPUX7UcGrgmKN1
yY62qV7QS2brMSArnTPR5z1d2t1HsOIqi7RdvyGSVr/h2MpfATgZ+TVERjHEbmy+zj6GlNPYWlH0
0xwGcv4Z3ulrY9Huh3KhvxFgveLCnrwydcasvjuzdyHh8BwMTUgEk+qWfajZZeB4bqUJgvkuEjeB
yIs+N5rN/JRkbr3vYMi3ZH4xeXiyspVXk8K7qdQLWsqKHdNfev6q7YDELgo7GV6i6qrqByEpdh6X
ihqMSL/o68tR9K5deTaZ3uzTpzhbertolzbRktZ/Ld7jORaQvgQcjimNnuyBlCqNQY+j3rZv1rN5
m9wn9zRRSfRGDvoJNvjosWq9jeUODD6YnJjCMngRDn0bOGazgieAwUMv3DUuYaAthYz2DNeQ1e5L
9X0vEAkPw8PIz4HIyaN8lDFt1cQR25XMEHxu/xzG/JTGz81ne/avwtxAWsT78YGBb3atx3cmvNK7
tl0zjibHLPIPobwP623Zb3n7m8cW6XKLVJODwzsQ+1HRbDbdMVx2sZtXjG7cpl+HzS72nho0ex6t
sFbF3HCZeiYJDB3gFxO0kS95ERNWer8QxpVGP5jucoVPyI2C7doC01Q9W/6HGdNl7h9IN4MmiLfC
AqDUo99p0QcvBEKaEb3g8oJjYuxxsKDLpL1Bh4FPwn4hnNPbZsXSvRbECt9kL9GLRIhR98/oF8+p
OH/eDTh+YKXuP/7ETo1pgkbBS938+1/aF5PG7wwkQLVm0hOg7vjuoqC0FwkLZ0Kr6t9GpN+LFemL
glES+B0TWer/eYT7XdHGnHZuI8x0EmqWv0my/Jrh95OJQpFpMGDypKbGrflTqWLpY5Nn6EsEEWGQ
X54ksV7KTfSqFFBBmv3A3S7J+w2OXnlBTPB7nhM1F8Lz0LGelWa06YN4XwK2j+voTar1cwS2mnQI
ZWsGQ3Alk3O+/ltrzyBMZjgnUtOtrBRSUlftJHJ/UdtGnd45mlkKWy3Ws5soUURXweu/KdJhWFax
z5oLzKAPHc9LimstWgwDwUd218pq4AaIiDyCLq/dqQveeWq45OT2oJnAh7IWsRg+FrTSfpQtMtkr
gf9mpzBTblINXbFoVjGTtuw+8rz7GJ7eWgwb14q9YzWB5SfyrrKbsi4cSQhuVfFuwHn1T2iWIaX8
q+VxYGXU9Uf2n9plXx/66+KgqUXI22wI/hpz89vi4L0/m49mvSV2YutHuaeqMISRmLjMC+pHixEP
opT/Rvj4eyIGcI5/6JcpGuB9TMayJUEB+bmQ7zEVmVUJsSKmyaQ+UuROzAzTHWZ3NXOJqQwJVURF
N7/lKEVs40ER2HWddKKEfUN7RHH7xvHDucdVNLzhS2EcjRwloPNq07PGe0wmpbYpJGaEDkHzDJtx
/1bWVmJ40dr1VjwKS22DXoFPhbVuvcnnfJEf1fEXAw+a7PkCHx6tt3CdHwqsC1w2D+GeQiK2YQXe
ZA/ENx/9e4bCxk2EKeOYXqXdeKTa8TOn2bTQ0/xD/TgftqRfmtvkbKAXFciIPwvjLbdVPlN4BNIf
qJxxeKebR9N4BBnChMPe8XRlK2Wgv5wnofhlVjxZMXeCS3Ell2KnvKfeoqLfj6ByOnrRJmFEEZ1J
m5bwgrRsLcCk1+rg0kWQaCuMS9SpyK9GTKgYrVNA8i5Vbaw+Kgxk0V36TuwtMyngRnqLsLJX1p6M
2zmwFoyyfITh6Y7bqLQppiWhwYh0N4NwKjaUdUb4lFiXvD/EseN1G2XXa45HokXikEDHb4a4LUc7
RbfDjhpMalGA8H1B09H7oxQ/Iyldkual+WQRxbOKlA4fUEOA+bJ2lE1XkOZQFO0VVa64yrT0oKCW
QusAW43WBf6l4LyU7FN0auK7FtPRpXwWrAudn2RnZJvcX6fC5mxlTis/MGjoJf4JYOWm7nFELGV1
WdMvcSb6HOhlFG8RHqioCnCE2qrvmg89f0dtw1RtGFcJr6Od7INmTvkromVSbcVDJdn54GbhysL/
hXEImwEl3aM50X4hFYnMY3N+P4dziMFjD3IqEvbR2NxEHt+mV2azUZewkb+UpBCroO1qjL/hM5dx
ZzxNx8588Paoa5N5AEf7YG1uiF2hQON67+LsEc45fPd9yNUVUSllyLjsXGjbotwsjDpce1zFdNXt
PpldIYWhIAqWyF/chFQgWj4WU7GIlUjnKCU7ejWRyNLTuYpRcOpkHKHQ3UUNCBp47lRISPUfmfcB
6VRuxCcYjcx8ygfyBlHdUE7f8LRsQ1nIhkPHazRcOXLDFQkvTuFCQHSbNQ9o1qgE63w3WddSuSMt
fRIO0rI3diZaloXmpPoyJvdBIxuFF2/VJw+w1YEbv1WwQEtqN0wxdXuTFE8S0hDPbvacJtmd/GnS
0iPN8SY+DgEHIZhRcTvixsLdVnzU9+A6kXRQeFSOJu+LgHJmOqXaLGAGK6VNxwzfAZpYf2WMD6L/
yK6S3RV3+HXFcsFy7V/o0aDfdPRMRckj18vgLiTtSF8WbbbKj+XkCoxlYdUW9lTtCij3+W2zRrw0
Ibk1BKe9oVgUsadV5dljCM4i4NBeiC9lDYWEHritnrukOukbq3yPAC4uGMUWO0Src0n+PvY28i7e
mK+ULIGtXlmrVOutE8c7TzvX0a6ILxUROtmG/9fYk+gnOqTLIgo3w1UMOwVvcP84eC6IzH5fei9p
dU8bNYcfKDhqz867jgOI8XtrAG2/rfH3rVKFwnSRJ/u8fWxHywnE5wpJ2AiUDIi9XfmPU3GO+pfh
04LBH+Ofx67GbILkpMqk2ApurPyIA4skWv/QCQ9a/JCqnzVzuzgK0Tc2eA7fpPI9tNbTiwhXlrq4
ehqiw2hup+ReSY6atW880r+3E10xZvDNxg26G8K/E+UiB240R/pQQS8EptAldUSz98VzCxS4uEut
k0dxH21L383UpQezYVp49lF+U+1hS1jn2rpWqOHO4nvDJH6hvyevH9bC33unfI8Z3AV/EKVbIv22
/hOBnsK9L1O9JkfUt9CjVNn2n+JzTvuPOS6gUWqFJ9+xnvQHeTdQEpULVXPxxRsfzQeynAt5Lnzg
53qvcTuGZzqdBc2bYNmay0xYo5NBVYo0l31eYNdHxqYipF9kV8Q7tpkckKqo6J3nSiPiTagAe8nc
9E5/jI7+XfYiLYRlhI+wULcqPedwx3wT972Jp75eIBqMY6SpNpgqprwHWXzrEcuRMPMxUxprmUF/
vDlO25W0rYDzRw728ai0C2ykH9jZQ+QA98aqeEnPKAPUXbJFQkMgQIY/g+z2FaVV/C7Uy/Q92GXu
rF4iY3ht6ciIUTVZSKohwIpMmNyR/fMh2g7BVs03FaB/SJvbenQcuiSxuhq8tV/Tdof5us5h0hjM
fKupgVtxY1mfgrAKNB/bkQLR0Sny1Uh3tXLGdiuJ5Lq84xFEZyzO02I/XxvcArL99JTv3tH3gr5y
y3W+ljLi9QD8oQTbIN9C7Sx95JvC0ZXHin5cvW1P7amjWU4oBdrC8X6InhnKx9KF7ib52+wizPMH
hnCmGw0L2midWK1Fgl/Qkyv5gEWsW/oSGTM8RSP4+CdcbRWdIujPK79DnsdzjuMhfH//SMgy+E93
3K9f4/sdlxRVxk1ztAqELDRCv91xAZXPQC14kqpMMvGPI2HDVH+13uNb+l0BaEjA6HSEQ98gOn9n
JKzOuqSfZ8JALMGsz1dwvuD857+TDA1B26ilhKb0OSx3vuieNG8eDVRDvzkIb1xgZVwfpKOVCwCw
5Aqq1m0gbEfxENyV84FGzMdKBWarLBC3DUs+z7BlCOKQwQOORlfAVeSvzE9xtgsxp/FOTeBKOlmB
8bqR6ahilPXN0cEGPvHnCTnM/fVQsiGhl7l/HJzkjv0jtFlCSPc6gDCnSOKiaAe4VvBdm3A6bPmD
mxrkZ+utuxvMTSG7/oTFxKYTlbn656khRMCm2TJg+cfrkXJVcxq87hMBTk58z1WzAYHDU4YYYFsv
qgMzy284mheAUQoclgyaGG0Ei0GziYPjDrIlhIZL43V6mOAbpx/BiTNROoq39ZsX4wXR98bVuiKL
svEhnITX/BJywLdXuj1VZqulPaLXRRi6HnKHj4hLE01Mz5FysHl2dap5/k8WP8Fk026dHFq3FppO
jwRJWyEPktlciXEIqg3AdQIDVwFwcp5ftZHW2WuNAucm6s1P1apkmw4AV0+z3+rSssv8k7anka4n
m8J7M6uj/tKxvyzqS12i2nV6th+d3r0s75AVmgj88fmXDwgX3DZa9cDCQ43ZCe3lkg4VIbGFTRqP
SwRG6+erno2caEz1CNEsR/v7rEMuFzNQv0TapZu8fJ7apRQse2HTyGsj2zbphnKfdnX/BMjYwP/r
u1oCLZRfg8BfOFBgGpVOkrpwg4zFmxdoG1+g/rrlPqp3tx3/OeW0Vbtdlr8pgysbL0GLrMt48e+0
8bmwzqFxUzfrEqWstW1G29wIuLXxvy8QyoXDcibCLCfgpi6lhY4v5SV+61YKBo2EzBx3OigWGmJ7
5K/YMT5mCVStrtPb7sqPfxHtTyteKe5txa3UidzmUDwnWxMrHSGXSzmfPR5evg6daFtdR05iUOOb
VrYRKmMtIhAywbrauKW5Lu+I4hxwVrnqMn7v9xOjIgzLyIeMGmT+3oQhToyW9yElnE5MGzusX6jW
LlCDHLp6hXUvygnb+ks8qYvPtHQ7eSc3DHr0yTW5cU/TyuuOvX6qs4PGdaxrnsUqXqU8zxoec/dc
9ScpDd2t9yBi/gsLZEXkbMQ7oM61cu0KrPJDtKjH/ZrZqJXiWbsRsELlySGvUa2hCGa0GXKCtzUO
ybNgMXvmzRwjhS8JT3rQa4rOlQnyAkh+d7HatVnclsLjaDwNxbOSXcd+n3LrB5ukX5Q5OP2kRgdP
u8TppgnOUwMa9u4fcEZht/hLB8kpr5v/Wn0kFQf2R9aEzbh5//e/hFljZMjfHvztcNLBHJt0SwyQ
qbIsEY7z/XDSv6gEW/AIEnWI2qF9+ZuUQv6CAxZREjk70GF+kFJIX6WuUOE0DQQcaRx/53CSjD/q
WeWvGR+yodN/Afr44+EUDd3QmBahgX1usJzQ9HXSPlI++oTZWid+egxPklnKhhtSaeAqJuE2aKbV
qBTcXwW45yZDovpWjSl2Z8krVg0REYGZxMsCzvKkvYrJWtYwI4C8sARwWfBJVLsrVjVzyPIuyQuu
hyGuuLiDz42aW2ciq2HR8tv9BOtIttgGFWyarSYtgiqBXDLtWzX7EFJ1H+SUJ4TzVTlgD+QPXZSe
s1q79wpjkfpc23xuZIqMBF/BetKkN1E2odDs/CORIw8lZBaJq63QBA+zmsTMpY2QZpd4zA6AG3oG
IFKylSsIx0p48CzKwyQUDUQWHDbd7GDwL1ljOoaU8TXwvGZOSL9UUIubMSmXuDVskV15NF40n74A
SCc1u0by3eQTBTrcBjnc/ygK1kqhH2iw1OldUfHVeYaGX8hUScroBErRHyqjO0wxnZFBYUDWqTdG
zHrPPQZveq4BCwPxxQRUUY/hpDk6To0WK57hyWSINufQbHZtMwW7sE02XTxes8w6yEHiGCMiBYpf
pVa3HoIG/ZxlNTraYaO3xkEY2hfildiadWuWE6grJTXC3aTwG29zGkXGqSKEODIAUFjDxSLeNjPT
p0C1iAnAV6hhTY5z4oZMMELbMPCJTMWnJgyF4XSCQXFUak+g6xZpcpFDYlASKTipdIJ76xyRbVG1
6tU31c5V9K5bsQ+/RiWNjX/A7oQs/i93pxsIVGmevf+HvenbQ7/vTei30GvpssruQ3DPr3uTNqOc
RchP9IgljcDz3+1NjEfYt0j6QSIGFED/4eLMJ3MHl4Csf5vE/A0tpSTPfKmfRycqRjryVfmWPL8f
96ZUjoVGm0rgk9wkxuYoVpN1n3lZvDDDpeFbxyaSTlU53pfNQahPiUY6Dx3CVqGQL5wAF60mztb2
rATVQpShV1Ezk71hVG4qZstOeQxRCcvqySsUVyeIhEuPUWWuXHCoJyW9Sf1ijfGKTWdlIVjpjXoT
dtLGrGELUaBmxUtBMTqKkJYGxXJaeq1pHpC/0HP9bOAYLKQGMZE0wjOJjacizm/8uH0ymdUDwWQR
cDMPhDxYT5PBjRhsj5Yoz0Ib7OWkWBqdTuM7QjpNFzSVm49J4oaZScSLjTF660pbZJmuOgkd3ybP
36ZS/GhEsJXc4amJD5JpPIW4WbWitDOuV8Q0jvOQtQE9TbmfWGcfhdWYfeTqQ9ViZ2jcjmut1Pbc
xgHMTJZbBx5RFSCHRsY6aU3Whid8ekSkeo1moTmYE6jlm0iBhpeM4PcGsXjhVWZ41NWItAo5s2ul
Tfe6HJQ7qQ3ItA4N0JFTnNpBXt/7Bfu+3/a0VRloVx5NmFi/C3L10cjg5CV5vWesdBVa6+afsOz1
mQj954Xz/UeGqOE/LfqvD/y+6Bl2yswjWaaWwpn/+2pZAQI3M+l+Cfj77UIifUFTLVJiG1+psjLX
hN/GpSrXBmSdvyT//S3iLHecPyx63DWmpgOwo6pX57r899VynrYG8mM6VGkdVcuoUquj1MfMbeJY
Ni+MprStIkWgYWQuGtNrWZcSesTo3A35MpRrpGfDRo1udeQ9KqU0Zr1+3SXyrSEyWYXzNqwaH5NC
gYsaRArF8Rze/RThbq3Fp6LfTMqwVtD0ZMUlQoBdVNjiBtWJi9BVho5GHHZ1oFhyYk1Ur/2HqSC1
nCxSY/qIxMqmwP7uPVRUzcbQ7My23wu++thSAqUZrA+hfqri+JBycyqNYE9tThrKfKwNAmqEUaH3
WKLhXZoJoULaWKurUqXwVEpEj2kkwnD10ThMD00mCYAfjLNYA+SoPQY5UWPtelypuvbZT0mLoHNY
T/DBUkVwvXKcF7Zbjd6ygDdtSeW+RS7eej5w9+Qokwyw7zVYsEpdvExVdRtYgr7ry0BocEX6Mgzw
ftz6wbgV4XPQu9RTFY6RGD55CRttpIO0RUck1yq9y6Sj3LSsgAOKd/N/vw3/Aw/t/G3rr78eGW95
MVYh2SM//ev/u8tTPr4+5tfP+fYlfv1XHvLLl3Rempcf/oXkQa7ql/ajGm8+6jZpvp9P82f+b//w
lwv/3Vh8/PtfL+8peWFh3VThW8NS+q0YIAMYfzgff7Vk79CuhZn/4xz3d4/8tmbVLxpfDEg0IgbW
BlTG70WEShHBWqHsIHdFAdn+u4Na5qDGnM4JLeNTn50Nv65Z+QuFx99NVtGNeS3+/oCGFsR+gZ4b
84SEwvunzlYwNmYkJXPjBHEjXATXf1Du+kv26H8OJ2EJ9xFXpbzWAPhQ0Ve2dFs8oiCOmbJJTD5w
kc7yxrbcdRtvJS3VLZJVes/tClqLuK4Aqg6BG96kkzvPzmhYJKRBPqjbAz0wS4EcZxc6I1aa5c/1
C9M2JJDFbQX8zJ9tZwAdx9JmMnKKQ0iSwqmsFiivXySWk2d3d8KjjqzVWkv07KE95jflkdw781Ef
uHFcyxA8JYZVo3/EkFcA3EEedU0rY1Fl28qDK0I+1kaOtt5mWJcH5BB803iRnVuo+CdGZ9mrZ95L
QAwHZs8LA6rDguynwjyZV/mQr0sSnui5NYuyeC0YxyD87GYumGA/t6YzoIjifHUya5eHqI3PMcRF
8NPqalKfkZrVbCfPEXQ141126UWQXUUizP3ELCh2QEwE+QYeo4CFlxkqXF/r0d+Z23BHmK5HUh5k
son562Qb4yISdt1d90oaYUFrpn0CVwgnb0EDiglqF3DzOXrddZIQHqburB0XWgesiWZCip57WKb4
GAmNqzJNEZeJuZzKlZJJTiQjyoJi0tg38gbWXk6VwHCu0p5l5GNnHGJ64/DGdqJXSz5FfXZib3K7
9bBumQN6kP6p5naAB8wzUEM9yncpzf9yXw8kqYeEJy46k6lj8eCfy33AfKvKnQ9wz4Q+DcjG3rup
OIgwbc3U8e8Rzg/lBfYaxJvY9j8r5ZP5LBbOynuh0Tdh3Y6X5jC6JRNBE9ImfT+GfcVygiwjsXeP
g51uJ35p8iKDnIf8F9z1PRdot2IkPgI5kbcxXOHO8T+KV1liuoTnky8REBOJfBVtMm1CZM5J7pD4
vFIjcNrhU/PA69CtffqcjKtSwJoTGldt2CjTCB7oNotx2NhSipq5fq2hnDJ5BchHPqWNtI5/EkPs
N8zWYka8FSpZhPdYZs69GVFPx9mxD4u1kiIoUnp+E3XeLUwYD/0b3TwbzBHlKsMkIm7NW2VVuXsJ
TEy9Q9wXQcWBlBeOb7gLJTgxOP5rftJS3QysC+WdCdugsRqZ9FSbXGVGucT6ZPM8EBAztAEdfJQ8
GFhLX123erjou3tuxp6+0vqD6NnBJ8SCunMZ8+ckMfIDMrGlJwACUqT8XzKfFnh6lRNDacH6aTil
voKAneVHxUSJt4DmowC3eYmmDawCynRN39XwkaK1Xj8a6lI0Yhu8hNwuSWbg2F4QMldriBREGxcV
8llagDm7issdPKuX0qcHJ0h8E76CLXmZDfTWyAIyGplu7pKnACrdX8IE5LVkLVyapwIn5gMVdukE
7Sx/Hrgeo/R9G8tFfY9qmG67ZdnJ+6ysf2znME4wh2PiSMPsVie2dFyxuuhaNs/lbeyw1yBA6SE2
E+6CoB70AHf3txbLKxIXERgRWEBgSxCGqPp1eosz50/kF9HSMv+ELMVHOkzsfiuFSTo+LO78OV3+
vVRem9iRrqO8KDchnCHcJsHBu+En+5y5T75LkxORcz1t8Lyoq5EePRgp+DL8xmewvjgdwvus5mWA
Ui3d9m278G+ZF9bCjhUDLKxaicGTbO3QzdfAbT3zOZsuRU9bpDshrgUEBbyquuZjYFd0c7fppsbv
Nm0iyVv26EHD9/K9PqtgzIcnRqc4XwlbNRXAg88tUeHiYxYjJVkV06oItyGcU7tBTJ2so1Raxuo9
470weJpC/K4stMDNs6P/QC8JUXK+4hwAZrWgsbFJ8qekPEWM4butRaIVjOFxNXZOzs3p0i6gGizi
mbl7KcpNtayWQbhvxPuOvcE8OupFKbBN7LTKFevzujUYJTYggjxe6rzaZexSpHB48iZfF4seEklg
fXqiK2pb3Kva3XACZV84mlPvlFOaO1w8O2HjQc/QtiYZ9W5XWEy10ZegyMEyw55lZXbFXsZ+BL7F
WPbhRnm39jqjjP/zFyvwOX/ZAtnlPreqBCjiH+5k3x767WalfaHLgc0NeKH1tcnwK+RH/WKCQJxb
t38Uj8pf5uh0CVgQuERqJRoT36shojm4FHG54jb2t+2ktDr+eMPCLTcnMWuWPF8Af6yGYk/W1a4n
J7ZJo0qzPYPFoOK0NJSZKNzvI8NfNzr8OXh1VVlzZImk76CEm5l4Yqa918KqQDVS+Aex04nJsE6V
ZJy8PN30gn+nxMKlI/ku8/ZSMZW2WIVODx/Wqsmx41aBwLOUlTnINHHzJiC+k/21xd4qhUa/aLSC
3d0416ipVV12jLi3Rfgticrx35nJemqGAgV3cWxLcIB5OxKH661iin8rZWjn7QeMOYZs2IrpLVv1
nCv+yQibPcQYwSiW4Zgu6bts0xrMLklyats6ieIZy5huhJHpmH66/iRr1bEfsusQcLbWaUkflUgM
zUhuos4aqJxSasLpZPmX3p8Y9xXjo0J7qC64xIxd0XP5629yg/FOJ9SuLIW2pmmHrJeuoVks+wTM
tpbmqM+IcgB9Sy65o4GNpOlhZxbTKHqpXkuo4DAe0s50S65pQiatdFNdqr5AoKYPMbVphWRjRsYN
ih8URq3Ub4sgOBr0V4IueZdrnx0SG3wVvQpN+lE2gMXB7KWwkuS2c4cJZ5fHPDVsA06x4L4qsFlh
NshCON/G4Z+wHVAT/XlrBDpqPddZ1Z/tCHPp9lVOPtdaGnMagyxL1WCN/67UkhFw4zyna6rzdx7y
XU0+z2uY7xO48y38nD/6viHM8xqRQB7WL/CSWWb7veb8oeD9rQD+r6xNzzn97vrf/yJq7w8bgkHL
RubZ8Sz5dj/Na8w4ME1f9Xnr1tltbiWrXkXbxHS/qkUoOuF6NLylT51QAmMnh5XrlRmvYyG/Jq28
scyeXJAcOwRRjRKNTwUnp6W8J+a01GHO14OJCxxBJhREju7mMxzEc1NkB0uHlVhpiNNqwP/DhCyN
MNx6fCxyUlU7TIf91iv2vnSxiM8ciyJbJypHYO29RMW+9kQsGF6yLMs6sD3R3Ldj2Cwis6MhyyjH
FdNOWutRIO/EMbgP+qvZGFRGjNulaWuGV78O9mq3iUISrrQJZhPm0xy7jhG9J4Gw8LrubiJmt0JV
G+NDFGEtV53lJtprXiBALQ9Vws2kiaaFIK5leeTGWi0kMyPyq0UcpAfafYHBh7AUSxjeNfjvoVre
aa3/ngck1lZ1S68Zr+ZU7iIwU42gn7XuHs7AJu4BKBMTUHCXUTe6UihY8kMTM09xkRowsxrKVKXP
8M1iA/SiS1A0H/+Xl+svM1KZxv5fLtiP9v1PAjTmB37vZYqsENqSsonpnCXL8fjd+gF+YY6kxfch
/kJ8+L5YsX7QmWG0aii68nMWJRp0leEqz25e4fLfWqzWz6c3MGM6QPRsRGYsIsmXP57ehRyHkdl6
ui2k4v2Uhys9bdazDyQd0pOMb1IJa4LnCBjAbBoGK601HNwdhKy3J1N+KZNbfwIXEQB4jCY+ewLo
klXoTaVglSFKj9LHGE0Qb0WvQlPUptJRUAWIudqbbLWHNveO3BjoHKTSdGnkllCndueVkBlENJ8k
N3SpsQzof1iNeegt5aHTUAeMp3Gsj70wvvZo86xwO3ny2ZcE1ME+/kCErQL2Yg5jOKHEZcIr8hMz
QJuhvFNOboUQM7kQncvYuOswOptG4QzBRh/eZC3djKhZ6lSFDtai6Q9ZGQtPoTSV0ppKPKKnSgt0
IbTqTRWpz17uoXyVw73UTFcxtzbapN3RiDqR/UeOl3bNStpKSt7MCiUzlm4zrCvzTYiu7ZiV7Vnu
8huzTaioPDRVQiJ1zlDthgrlU7VDPCg7Wpt2KyM9t7J+G2Gj0ToEScbsrAkjiC+z1wbawLkG5VK2
giNC3Yw9xpl1dMgN1cVFwYXB8D64I5A6QJAPV0O0OnsDlnyr+69DVy3zOD+NEAYDK3QFEtAaqz5W
7DAbGUaTNEH9961VR/mmY8wVCnQwTeA0DekTHQPwwlK3DbbkotFv2lykDu/cQtDXTcMQZ66UYIRU
KeklFiqn0tubEAYrWeEWpeJ1VW88aVqYCjTW4rbtHyOpvuml9j6N+l0Q4ontycsqwyx1g1jtkOG/
pm2516renciCSCXv3PgIavg+HkSglmSCVvcufXxhmuNaDPSBJtlWj9409rhIPklA1nJewra97xV/
V1vVQ+J9xEWyVcPK9RNkw+nbP2EDxHf2Vxvg4eWl9vO2/3358n3v/PrQ7wUMgT+zV000RMhoP2yB
BPfhi0McqWgwc9jMfr2vMMOlySxbCq60X4KHfruvwMeR50EQXw/V5N/bApWfW8TzFmjQheYb8T8G
Tz9ugVogD7rhsQUqBKRUonpoih7kF10MlT5bwk7gGN4k38uw2dWyRWuwNEa8rQauA4AbkoHjVqYh
HL+JeXyVA9Y1+1YphYusJlIoWTEk3o96eGumTEm9KoBcKkaBupyaYyOPqCStM4Ghl3DwEHLkG1kl
YCVkwOgxaMzo/jZF5QQmHrqpGVvbg5oZpUutCLaUkTAZTbxGmYVZJpAAe0/sXgq7mDG8jcHGYmcz
uIqFlnrnx2e0qRk5d/22ZScM5i2xlCTwNs2i17v1lJGnw94Zs4cG82aaCeI5Znf1h4e+6l/ZDo5p
3J+Mbp8P0sMg4lFnZy7EmGErlNEuP8mdudDYwWt28kgupksqCohv2OUldvusfPM1Nv//T9557UaO
pdn6VRrnngXaTfLiDHDCe4W8lDeELL13m3z681HVqlTmVBeQwAww04Xuq85WKCQF9/7NWt9yFFs9
6RjyzO6u7jWSAB/GgCSKDOsTyRJGfpUzsEhc5ZxIVBrxNF/Ea4MpYWB8JSgdDfTkcOFUP1mLMOVd
0aGN8pSURr4YpHNwyFOOY/dU9v1WnUY6saOdOopR4PTRWZXGomh8l5+2QC7p5kc5Rtuo7XaNZCwV
KOtItbi+Slw2anSpdvaVl4u9zWjWDvzF3+JomBx3/7qZWb8RLtoos6f4zyHGrGQ+KyTMsaxoBPMN
g3bm91HFZ4VEA0E7I8gKJeYXCdrX4wFfIGZaRGl8tTEVXN+PBza9OugtyzCQhTCE+YV2ZnqhHxZI
Ey4L5RlcIPKLbXU6Eb8ue+GtZ4bjs28JmOGOtXLRGyQ15CM5iIwHVcL6RoLomso6SdwDVeQcm1Z7
VLWGOJvirjD9R3f6HAkNH1AyAi4wuw1Z2StVwSH7TCalQyJBfRXEfQVx214p7CpbdpbRx/bSa5lN
66HsLvt8UPauVRxLxb3KKk22s8C04kenCA5jfGrys23qe1R80EUzq30QorwN2471DVSqBCtDigmt
iY2t3plr1btJIQVWo7MvSf8+eoadristuWDQHizqkJGhouvMg59xLfJMkrViMHAPH/XoqTMRVhMw
k+unjpFJ39lvthVCHY+WLb6GlkCJvtdfK2tUVmmQEntThFu1BVXOtNzqL1SN/YUwMSBoW3N49TRJ
nDgAH7xNaSAuPYvwQ6KQUoBIf4cHDe3jXz1om6cEE/oz/EBasu+b3c9r+OOrP6cGAlwp6yoH17M5
Uak+OxE2tGj+UVmxhLUMoFn8y/dOBIQWjHAS68U/VVbfnzN2t8wf2a8SrjLlt/zCc6ZNd/0PD9ok
QP24h7mKab1+zvF1xyZTO5MVBDZcY2ET7+1gN+PEIJQSyhtA7T436pOQHlyecZMjNRQQSF1HWYwG
yy8++QfduC7Y45aNcVKxsdlhBJuYq21el6wPcrfbmKluLO0so1lWlmPcUCvS6nspl1+6qnt/jT1n
lsWEFPUhAkRz3WopYDx0BGkBHsKbR3F9TMgnssr0ppVRu8zNnmoVHUPdPvl+ddchMKobdiN1hEEn
gcSb2SIi5LW7jdGDEiSSP5ZZewrc4Nvo9CyOouStjbIXv622EaKv2u7vorQ5xVoDvqs99S67HtOr
MIt5IIrt4HZoczKpCnlwSnHK/ZRNElDWqzwhTFW4m8IdNm21aa3x3Ke4vhKb5MHBMR+tNnzUhiGe
j0Uw+ZI9llbi0Q8dKOdiXlRy7ToBRC5/joR0kWXAxSBB4EJZJankJ++3wTTnHTUMeeaFhc818Yrl
WCePthpCIFFe3Va5T21YKEO1y5L4OEp9a6XKe9Nf2wS81JYebRmNQhJv0+eqHHdGE59LpO//zo/6
JFsiEhPptQXM32R2x4j/L+7WPA/rt38cpwjPr8/8n77MZwmOqBIDPU8xOguQ/IwBPu9Y5hPTt3VV
gzRPobMo+Hz29d8MDotPh/2ExPvjjp2EG4R4frHf/8qzP5mcfnr2p58fFuUEtLC573+8ZKvaLVFq
Yz/QnOpNqBjp1pVFwWuE+867dSpWsEUud7axCu3LaToh47LcDL3ibuLO3JdcsLpzHbfuswlAr1Am
kwxLdESRpu6thM68u9oWvr/ItZUc30o4MbK015qH7qAUD7myR8373FndUmTnuOa5PHYMDrr7nBF6
56I41K/0RqxVMTBLy6JTUsFM6lj/aw+dl5FFH5DKO5DsSx9faXedhE3PO+ibIj45Y3aMG2N4yXVf
PtPPbB2XUpe44mS4GRAlkgjY3Nb84fZ5b+XXJkPMb25FfN1gVkT15qY6Nz0AMsNdgoaqLvL5OOIy
pQ7w4S3lRbjnE7Wr1PDSEPVbXurJQtbORR5vTGyBjdiP3Y3ZDPsyzyj0ZXHMdIKSeuvRU4JLwfTA
K3YD7gpRJzcqJDOLJbaZviW2t3eyPXiGs8vJZCCMsdJXk9dompUzuFTmErINftJCdV7Hzt4JxUfM
SiS1aLYyy4+lDdC/7xZuUm1Ltd7xGcQ/y5kdEq/tGRvNDq99VgbIrGaxcGitCokkPN0EabzqddEj
zUnmkdBPsV09eDmcBataMAle9zp0QOY620F37+3hMTXIu+kDY1EZ3qqsxKqJ0LgY27TPYIUhBwlI
RK/AVEFALIiw7DWxScq+O/w7nzufRQJ18l+dN1d5DsXjX4UFf3zxZ4VBjU4lIf5ZeE8SzN9PGfM3
AwU+O0yw6IixUE9+P2XQbQrX5L+cNNMZxdn3vcLgf8SVYiC8/p2A8yunzAep40ctmA3KAxmaDkjX
VjW+09dSvu6ispSxwZx/CAjLKYE3eNJ9bo2iY5uNc1gMFhqufmW3zYNWKRdKoe5kau7VwqR/ta8a
XewzrzyHKvYqcL47v4JmEDrX1mBt2DvyURvJDbNDiV8pXg4yu0Z9Nk98luvlfTQQo6AV1yGBYUlW
6wwSKD/i9EZH5JWM6VWis9cfgIul9VlLsrkfaNUyTxxvkaAXahNznxusByXA2WG6f53xkNCYdFQj
Kfczv+OVzX2dc28Po7MYucc97vOwLVeV8a0BLMZNX9X2MfdGrGlPVoDuwE28hc2AwQat4xSksNe6
uTRQChRsQlZNOWLdjJJm78W09a7Z4cULXSgBjYR7Z8nkqFojk1Wkb34fjlgoCWwXpEaFhnbO2PBa
g3wuivHebpS7PGY40fJIh5p5aCv4VJpiMho5SiaOZp1uXLyNQjq35mhbRKjGhJ06C6tEX58KBstq
c06shlPWdG4rpZ8pmXQ2utqE6E2Lbv63eJanYIF/XTtcvwQM7N4y8A2kjf68afzjQJhe5POZxhLF
A4o/2fpIT/xjf2H8JuzJm8EvW9WxZ0wSg8/KAZi1Tb1g86whyp5a8C/PtIXuAPkB1YhDSfErT/Sf
qDtxhUyRC46us8qa3sLXJ9qOiWpUEzbYrqclyrJngy11VSL48i6jIASwEbxIEQHAzXgOp6vPKvV7
tR8V/APaE8PA91HmERN2mB1a0C48fRznqctd7TfJ0u9arK8lScyqol7WQYkMs0B6mKViWdhE3toe
aJAb26vPVsmSzruKq3e1RVhVCf+61pv1qGZXJWLSoXLuNS06FYMk6s/hsSu/ZYRVl/23Vs3XWkld
7SEmCjPyYrsS5AkSSExkZlqqK01Uj6MoQPMRXCZ67skqcF7y2N0NiFQtK6nuaqXD/pkbXOZmbwIM
SFKDTQR0CzlqESpta1j2qUgvvEEpFk0XEEXOSmhWFwDxpUznaWUks4bvtGg9NBNjihDLBqezrdzA
A5sSQ4ewdLAwsZUfutZ3lrVW5LvRCOS8k4jdtKHrV109DCssIC3GkxTHRG/FKN5kh0SuPPlCv8zz
bmUEAEIKR5314uAEqN8roLMFnm7E4tGq6tWVAglJdsaq8b1l31SUOUW3H7LgJexzDKZqceda8s4f
Y7akSgXZWDVQgjjx2Q9JSXamPGRJcG0GvWdTFCclgqDam+G91Rs3hYbkLi71c9kDo+xt58aIrG9N
BiuhGrpsKeNTWb7UVj33reReLzgtha/OMqUCSh4DzTibw3vgtN9keu1JX7lsmtwGrpMJMtU1lCbB
I0uwudXf0KkdM69bRCZUC7P160VMOHao7dpRPVdiXAdeSk8X0ROmQn+MDTYtDhuyuSBtrrQjd+Wn
Xbwx3Au7GeAvWfVN1U7S2GZ8sH0fvVl8LKV1/Xc49tBB/NWx9/+emI38Y9Nm459OST6++vfzTvzG
6URH6yCb4uxgVPJZw4hJ4W6CAlM50+hRpibt87wzpsTaaYdATAyrjGm4+VnD6Ii0AJXjsDUmTtmv
mWGZgf/UKbFLJiaG14OUpsF+oMT6euLJahzVtiEGlCSy+LZMtMmQVaNsqGNYqYmxg5M0k0NC/s8I
+TSs8g6ZtSEQe1fVAAzKV65yZLh9apM5ohn92o6CAJDvCLhMS8qFGgEEsUk/CW3CP8YhBqDKfg1X
yAopUD1gjxrmXrnNkjZ+STAG7xQVjUTvDPrByNkZ9OHcyxESFWv222iaQaK6wLcecrbB+GoQjJpo
jztjK5PxtcYabqcENqqO3ASysFZW1rD96Pe6nuJSg8/t62+ZjB+NxjFmmLSu9QTbmfNetfI9syEN
qE628pPLKKe3wBkXxwR/oVJV5VuSPkn7PW69rWnatHDtrEMt6ubfTGrArPFXziQga9T5GCHpHnCl
WuhjTQjGjJPs/lEgIIuN55pEWuc5QrmZrK3KYfj0qnshVwr62RKeOMjqtD/HcLQUv+LhhfxG6+da
oBzy+hiM5qZvzSNzqr0GntaHLs7fiOSTcqWD62ypkVpy6YssnMsUmg/DLiO4sdxlNnxzJrg5ik1F
34VjTPfaylXtOM7K0JRdqMEwo59JSHplIZt4d4FdkGV/Ueb3pXPMNJtCF9Qhh1pDqyr9i9SBC1sD
nvumNFxeHcLs6jlSv3kqa5hjnD8awyFiJKyKZSiOdn4nzHeErQr1V1vf6P19G5x7f1VD4vDcGBIQ
nAUYUvmRK4Jl1ymgChzTt5ycUYXOOjbfBZwhr1JnLZlAwnyNza2i8wmobmuAbrHIr7MCl+OUUGzB
vBhNnD/hdUNm2zgG5yrXLnLZ32dRw7pYqYy1zE6D+Z6211Vubpou3baO2HUqwWZc1FI3ERFyT8cO
nrzeiHfOYN6bhW7vjRETUUlZsrJrHHyDICPYP8RFPvDrRTgwAGlQs/Cg53n5+Hc4T1nX/tV5OsuZ
N9MA4UerfphBfVaQH1//+4lq/8aBOeUx4NcV1JIGr/x7Vyh+Q3eCLgZlDKcazSH/8nmi6r+xFTZU
V9Un9y+n6w8nKsfKH5OsX5s7O/+ZLsCL4eOjZ9WYiv88egqDilUn0gkOj+o2dJsXTemucpNqSIs5
NQMWTYxYJtj6ULv3lichvnT8OLM23XhgD+vwJSOwyu3m/kC+knYrU3UunJPd3GtRt7Icdq3nEL9L
PRI2n17qFWPQLF3HZgaruNunmbZJMI97dUC0QyFwmyZd072GpjseyrTFBpGKakVE5jcv6sl7VhzY
a8tm7OgHUXoR8Q3uLvNdJVwpTd+vzbgt7nwU+ogvvKvKCIZDKJLpR5nugtEIgRVO90MNulrlwnCn
m8Oc7hCeRQNtzPAc1NkVmpi9YozxsiruDI5NtBR4Nxx1W2di7pfGXIU4HNikL5dVAjzZYR4k8nEx
+Ec/0mADjvIw8TQXf4fH6WOq8a+7MqSfLHFevw5zPx+kj6/8/UGySAhicuuCkGJMon2oOz+HuMxi
0XY6Dm5ZW/wMkWLpg4AcxQSf9Eng9VmaaOQKTfNmli22TinxS7lC05zmhxku3wBa1TQSngqkjxn2
18ok10xfDUoX9mfsqI+xsCExBtVLZVfpUaZr19IQVzoQylXrFJXtJrTQebEYzQ89OciRLPdNhVXO
Q3WZhukba8pjJTBhVNGLr8cPWefclHZ6IUQxs12EWbyED4iOeePGDeRrG9eYyYy7UDZvOr4P0zfW
4zT1i73sjdXlkd5CQOt2tfxVjHW4lCrcB1sLprBw56WfkgdwzrUQpSyvg9qWzjqLdquyn/JIP4uC
bTfOfZV4nzwDRKL5ICICrIHaitkX6u/8mGRMdgGuO8lDlMICb/MK2hI6kCLuL+0Y6I0p5n1+k7dM
NxiVFqbZnfPGRQA+LIoxuawVBqGKZ7Xnwo1vm3TYBUMEKaosrPBeZHBOYoZHrwZ9GAqv4iWr8zfm
LFi2toVbMIHp/LnrtSv2zM9W/WK5Tfa3GIqwwvyr22zx9o/7nDXqn99k09d+9gbsTniYUAFMhocv
MAoxiZVYWrK5hC1BAfv1IpuePqT0TB4/1qTfnz88GqxBmY/Ayfl9gPILwxBSwv7TA6hiSp8uW3DJ
E0r5p9YAVUsSeVi+PGdK4mryZZ7eN0SnWHDQJHNJf8SRSD5iwlwQmV9o+ssouqIHmCekLFiJi2Np
oDq0tkm3lr6OXlJnC+ifE5Aq3lOBV7Bhnz9Uz4Z4C6C3hTYIYbHKSDiO5UF4ODUn9yWqUR3Vj+ZY
pN3B82U2KXJYwDgpgCmqZvhAX887mIUF25Vw4xOHCIzMkbDwoaCaRH2Fm5Y1ByOmrSWCRVS4q6wy
d4pWkj9zXZYn15HLXJIJnSwMs5553GdBhvVLyHk86ovQx6vqv+TlnQ3EN4zcS2fI56ELCxHOYQFB
ZtAa9rL71kbiA1PD8N79suStP8qwXvr9e0JZ7lTQwLzx2ETtjhDXEy6Mg6sqZ40iE7jGCaUguRHZ
ixP1h8QyPYBx0Iz94bbuVJVVQ6CvFavvL+qgOyV9jbN+sr/1KvCKUKsAXdoMhmpGrZnpY4Lrh0Vb
JmIpwhBsWGU+yYFOSzblNuoNEj7a5taXK7caH4sQeJkbKacgcIn0Y/6lMfQq8SS2Pfi1UD0Id1oU
wafth1nT196iaswp+Kn7pmJP1FOQnC02Z809OlY80S72KFYQqGQaOdMtZXETpduqDgkVIA4ObJIV
LLvIf2Fa9m2w0dPaLKTMNDL5K5vGMoY8gNcekfpaccNr23ZIrY3pb/pFajfHABVu4nmHMAy3KckY
BflIzdxUimXqxidhH1TMk6bApagbW1ZptetvAoUFGDAfgnCbk5PzgvJQw0PN2bDZeWssgorVumyL
eYldVO3r+Vi+aNhhEri5bRYf1TrfWuACHaYvycgiERl96XUHIqMzx9rJqQ7z7rAl3TgF5Ll0rZEd
qVrP7vBaezDeRLxEnHjqWoESwTJOIb9F7tBTpRo8Sk4ZLu3YARRXS9ZUhtg1bU2T11xYMFIjNMvm
jQMHvLW2qHnJ2PAKvAGTf7JfKOZJGriyuWJStVjaUT3LO7YNZrCxeV0YTf5NIfZDA202vtc9WS7q
GsVypAXZKkyaFK2DxQq0uQtauZQuP3pDgRkZ5qtZuadYmXzmUbBO2+rQutEh6jqVP2jsb8sxSGfJ
YLtLRXlB88jIygCO36cQshVnlw3ImSQ7ADO4SOgOpdKdI0lExMDlwhgVYAO+Ad/GO9DpEFJZ0HrZ
2gRE10RHydAuKLR0WfhQRkl5IVXckKu4H7RZOc0bYZtnaWFh/mxv+nZdRomcJ01HGCbcrt5aWmT8
UYHy2PUzz3ryMvOgdSnmc/RK8pupSILNsIkRSdi1j5mhz2zDP1odVAnsSnVRz7sq3sjh0tYJmYXw
ren7LOEzMJ58yvci7c4eoFaRsMWA8yxOpneeUjYda+9Gz1hApA80Uj6Mub6U5gFmHu60V+Z/pfnA
amLUroXLZ/ZB19e6T4ZKeVaHZ6fwl20Yr01Wj666HQr+ZMNjWO8T44bxSTdwDFYHz7ttwfiIATcU
81+VJaYIimnAiG/DgxhWbUfOm07D6YV8xSKdJmgwyyMZH4zbWj4P7H8C7ePsRLk8Xvj2jaKTZ4Xy
TAseDOiMvaNzyL5Y3Q2oHUcd5yVbojg5lPBH9EfTMxdlp9BeLAyWTYFNfBs/n8enQeRLPbscUMEH
gHHksuGUyclaUEgKZmqSuv2qVg8tEv22OyFPoXn5hpRvpsKLNwkl768NJre9csggrqF9LaZjxTvH
2pNi73P3qfd5H8qlgtUVuc68U+4sD6C2tbHsC2VkpV/ORqYHOajEgFc3WbAX3rglzXaERxoDDa5F
NQ+yHoRKMPs3aya+dgQU1w70u78qZC66tyqMyFxI/vQL/+jH8YxOUR/sdf45rPxsI2z6bSycLm05
SjD7hzKGb04PTwyDzoB0Ish+thGQOjS6COJDph0t0Yu/tNOh5/+pjVAxp6LuptHhPx+5il9QtPHo
9UZvhwzBKrEsYaxZLkFEKMHk1g9g3vARjTA2hNZlXeNGMLoLsh6fJXlVpqeD4cd6KcadiI2F02Xf
vvw2z7+vir9628QEJPnp3dGyMnxArOPy2/uIUvny7nyO02FUPI9pWvpmeDr5JVqWr+1AuRCKXe+K
cqx3XSUAebJBGBx72Dc6mFuExpc4Nl4BNSwFCyUMah1XeAaSIgqGZVvDncqC4luqCnAKRn1mlRWt
W0d/nBSlfpycvMIkt2iweSZ8aA3BqIULo0Kn4ohy0+SBPRtU78F9kZ3zFgyoQ61ueLOdd33UnU3L
eAL2TjXHgeKCORWSjLuMk2d097qXvqC2AxofrmQQ6YuecO41npBqmRiphrRVPHsdiHunS51FQ6WL
IM/INlGVk8PnxU9p2L50HoAztoWzbqzOrsgT4ptIGirSbDvUjXGgnmZrZa0Z6b3lXqcuFdGQ4xQ0
iEMsTq8IAPuoD+ay7/O9m4YcAhNJrPPI09Cq6iLIrb3NzHIooVFEiaZcOkyzS0lUgELqhvD5RRpe
dOeod7JNjKNaEdxiVDBZiPSeR2Op7XNzcPYiQg0byMMQxqzxmmZj1JI9Xl6b/FrU/lqGWOCCgUV2
kYdnrRz6m6zpCbzw61Vuc0ERk7NTNas4pGZGUmKdTes8REKDrfa3Sp11mxJr0kZ0iOvs4bqsJiYM
JRz7O3vViqRGdteREqXLo1anx4iF+mVglPetErkX6O+dtj6PY/qsBfVGH+t6GdYoFzst3YdZfm4N
UL9GDd2hrIodPUm+yO0sgqPUPcThpuZ0LcfiQVV7/9yMtn+uqwZvT+k2cyPu3L2SRltEN+ahTp23
1Ox1aPrKuBl3fhbdSNuqb3v/KfYwD5ul3BShSfSUDInMw0pT4pyuqNx6GJZtwzy3Vpx6ITMcizpJ
dgF2xVpQnPXSvZXmSIE5jtiUhHfKXY8IC4c6wEy5BvS2nrs4uMuwEutkdLcDnuq2lHIjKwZqoWj2
yaANK31Q5+5A6e8J+FFKrMVUQAmf5f5OsY2byK+9mZ6l6UVbgZtQ9HNhNJdBDywr6IDaOJ1N9K6+
tBWRz8ve53GU6gYv5iFuNaKyr4poeKwS70K1jbMVNUd9dN+CxD5SDsbLkj3rLM5gRThkmJNE9F6G
TCcMJ2TWZ3JPQdOemQQd6OSgOZhXZ/qo3Wp9CvCHMMey0ZfqgCV9tGSxSMp4W8rIvo1r41nvm2yX
D4RwOeM3T0kefEWvzn1XlIz7opfepKisQb+EXaZexW2HILb1+V7mfajL/i0V2SLI+H2S+9a3zZNT
Re3RMSRFfCjltg7MmL8Fww7XQb+Rhd24t8seM3iwt2P1unbjnGWLeddXGp2iEhF44CTzooOZr9A5
KWKy4uOnwDIbAfSI/F1jJ986jYFoqjvsLXCqeCYWqdE8jUXI/lmviKGjuAjbCBaoiVavpzKbt+x0
E8tgYaQAJoxKWtKql/NRLlTksutAZa2OJrSAPkHip9onSyuv914yd/XxeoICqpGmUYnxd2uzcFOS
pWHlZNF5FB8cHCC/o5qov6a+9vthGbZpcxlW7q3TD+9odQW8kHbeDi8e3p2L0dcQn6UkVGa5Pqsb
vzvyAae+40hxB9c5jb6OyM7n4+fldD/19I8NoBK9NTyK0zDfZo6301LF2zUdz6Ay5vetT9qoeuVf
F0WaLrJ6wEk7lHAz6sWHY9gvi+si90iwqQC4aHacrvvgQkzMRdtI1UVXVPvG6R8DC6gGJWrEs5xu
s9JK949V0Z8iiz9qT5OgTFPYFDYPC/TOIom3EdU69LuRjpaTsocsHdj1YzyKszGFHFol9W7djM1a
EQWJBj22GkcHFqsbxHGaxlnH+zJrSbOak5VhZHze+H5rz/KzA9TsJSscvNUfIsnwvlcR1Tn3kZEx
GSDxEANy6ijzFJk05SP0KyKNB2WB4GEu6hvPJ6KXsrAcXn1ys0PHm3ECLdLqOGF86t5YWCnInOm2
1lEWK9Y8N5XzYPtHJ8v2nk7pLUKA0KTpNkAN+vEhR5Ig9H54SjzjrCghzb5ie7NEAT5nZz4uiF4/
Kmio57nHbJqdYVAvAysKV1qWvcYDE7V+sLJ7y8KZ1KQkAmuRfTGa1U00+o9+Zml7vyHzV3HEqmXn
uNS7NtrkXWsuhcrKqUvSel5o7q61ic20oeEtMiu61F0+Q+jA95YFFbI3irUl/St8Igo5us1Npev9
Jq107njCdxQbgG7Efe6VYuNZG70Uza3Xa9syaSgABgzaaclmFJNSA9CSyWIFu5c5jrP0veApGKCy
eD4p0FZq7BvT3Sphc1lF4FokVH1BykfulBBjEh2SJ3W8qi5MN3jnM53wCa6eFUVTFzyK1aoMgdoX
bb5XAslQAOl7kpJ+ckFIMPEZbWDz4cmResPImGEbvUIsvuMNqfOWPcg6r8aFkgyvok+vnEYMq9br
0aPligANZF0nTc5Uo4cB4gSHtsTYkvpuASOcd8EBvBzC/oRljSCTpDil5cnRVW+Bi95ejg5gJrNE
HaawJl50/aWWxNXSFJLbU8+0eSqJXrEnIW9m1aukrPEps8V2WOHN+7C8NVNiaUPVWvVZaO6x76ez
RVVFV4xtewyjJiTQqLrzbXSlso7IdrPAEQTKUqkBLA6h4mybBoXwLc22ewzd6ULnLz0XWbDVQzEc
UdaQoQodOadTJXWgwu4mq5AemMiVYZe1kboZnPHN8bV8pYBH5PKX8TyRWbkgZpUzaCfLjRkS6OWH
yXEQDqY69VTqT42JU7kfu3qlhkTxXoR5LDZjj3HBbnDW5g5GVaPMTKBm1j5UIsBXnt4z/VlE6qAu
HTvgiWDKUHvAGTW1pf1WSJcWaH3cTHfX/1UdE4TEl08i4n8cw5cqr/P35mcK4g//r/VbfnriLPn5
/zShEf94rf8hqMTPfQxc4S89w8Rk/KfrZvpJ/u//ObEQfVVmb3+hrfvOBjDgbqCJBQFAw/VPhvrv
nRjaug8vDP/OaEll6/N9oMzWBtMsmhLUJrB/JhvPZyeGlBaAO0Y1urhJXvdr4PUPNuKPell0epM/
FxudrqOx+3Gg7HdOnxg+yjgU11hdmxfLZHrh1JnxLiQUMMPwxCIW8btm5xu1Nm5FBSp0tGCVNXG2
bsd6m1jBIu/CfZ3V+55rpInDXW2R36RY5Xno2qcIZZNv9tdxyNTGjg5FwjazzN1H1S0WBi52GZrv
URwttIZUSLvZlzrg9SzutHleimNg6XB47WujVx4dqgMznrB+ypbsMzt6chq5LGB8MLPQrtWgenOp
CSxzOImYMrssiA5xx+o9d51sx+gRjyl9MT5YtzVjGH3WdY7EimH6Q1CEZ85ERp6IsJxJjWUPF8Gk
zioV1BiiMuGDgPWhOCoXeqk+tipzFX8Aft41IJAIKCtJ8bNYveY2KWUmhqCKDPOB7FjR39h1N2+C
xxj52DCSHu9XxpSpsVSJkB64Wkz0KEFArQ8CNhvsQ2e4yDcg+IRmR92XDc0KdMot8NdrJZnoa00C
wlKVS0sPNlwxLd7liOwTA9t9oeCswghvzvqKKbIZKs9Wpl6KlKG438hNpw5soBuCn4q2/C87Pf4n
PvLYz00eTcGe5V+vbu/D6HXyuv64PPrypZ+7W6RjmGscOCBAvD4VENZvGM5tICA8z2x1GZ98f86x
2EzGWI4G4ehCs3n6Pp9zJi6Af4GdMiGxbax3vzRx+dCM/ficU/wwCQJgPpFALA6br5tbAlylZeco
yT0yWd8h8kDhGTLnogblVZvNWzL619Kvn9zSkot80BgDV4zL+3GT6SRT9cNaqeTKjF9qfK2Uwfrc
GAjp6Bhve/l70LIdgnih1f6zoV85wKfSkgT7wPMXRhstVZieiFgDiInJwSoIyo6A3rRDvWpd92Fg
8VB2qo9n/EUFdlzmEExRzyM0UgKF5U/5FBHqUpKdoGqsjh3UG74WSwRKerjQw7sRIkaCj98vglnc
J4tGtpRMTNSNcdVpJNEb+aU9CDTw7WoaQHbTs1Bet5AkNAmqsx3c25ztilL0czv2Ls2E1mzw8R92
r0r70oTtqs2OsNgp8U3Gny1Nk5KsVB+OpYifncFfWG53a7B6hj+wcKJhbrTyzqkCVtveXTYM+aqX
0b4MD9UIjjOdteY2H1aOPqEmkbaelXal07SBCqDxzi6S6MY0DyozWj+J11LrD2obrpVCzIS7jSP5
DYpH7xOpaS1lxbzbq55t767LTxU9lUdzI1kgUCHqTU1Hd/ZSdeV4687b2HGzK8HW17q7khXmeH71
tdruClmmlIoddHYYmdU5iy4rfEl6f+jF1u7unP5NI+rBBHIdV9iTw2Xipo+NTWUE8NqLy70Rj0y9
2kVr6QyBxawtgk1J6p7lsU2U9yGmEhLQ8nSZ9AS5/7dULP8baxGh/uU0+KMWecsoRf5UWfLx1d8X
28izXGoNfdKXTtywT4mWwTgW7+9k3oEaqHF0fUq0jN9w11OG4M1hbDz5f78cULzWNC/WEaOAXv61
kfCfbbYNHAOwPlD6CwySPx5QQapILdVZWzPu3SAQwShYdcrUeZbGcshgz3ptp81GdXiJxgMhAMV+
sNns5v0UnqXRk5ajbmxMzyAiVjDWcLxI27QrSIEjjnrHGu3/T9557jaOpln4VvYGOGAOfxZYJSpY
si3n+kM4FePH8DHz6vdh1Xja1dXdiwL2x+40ZoCZri7JsiR+fMM5z9nXeuOstDG9CZOiW9mVkDs3
G6+xRux7GETLIJmeu5YkRVNkKEYz9T738CKa3Cxd02/0wddK9QifBuxQczEWgDpdyJrsOobc8V1o
vUkgcConW31gZcWoz5qmtYn6pEe4mypbkUmEIheyvZ4RPwMOyLZejYq99BgBdP1j35uEwsK2xf1o
WkucxSsTZ4HJNnIEMz3ol5FkIOtFG7aEdcZErC0XtAhLqU/r0XD2Qzfu4pE3RKkBWN+IWd4L9Kup
ddZ4016W0R1V2IJY79xCzKUWd/ibt5XmsZWSxFOoiI6JiZBw28P+porsiykLt+TWggm8ykbL2RHV
AZ6QnSmpMVH71ckVJLJOejkUcsWY9m6UpOpAI8m69DmWBD+RBVqLYU8aDOdptB7rIF4CSt5bnuIr
qTg7FWpTM3mMxYRt2L5SFYxI9VPJANxWdnFnMezo5hdw32sde1+lHcpN55Aa5vWrIHes89AadwPj
AlMAhDTCVWdhXUDryczS16oa7+HE2+EKVWcbRW/JRrlleF2rbAWnEvRLEIrx3x1e+K0M4sr/8zLo
Fk9R8y5/Zpl+PPTjoCG2kP2Sx0GCxp41028HDRpsm0oIKill0mfUh/4PE3EYoVV0Q//kFvxWCEEB
ojYCeGga9EO/dM7QKf283ZmVpXMxNMdI/J4ElHuMjTKlUNB2ovKWROZWjk38UERSs7nsaXn04h71
87LI5yZ9lFytwDCgAi7HzsaqK7pi7wpta/bVg4bccunJ+r63sdkZhPymqrpwSTZwLO2oa9zA24BI
bIqJcu90jMQU/aUh3WREaAl51xvv+8RCdcHggeNoobMTmwZrO5VMhYCH46TRer8tNNAbiGxUppUt
ejSvK7Z97EeudVIC865hN5ywd07S/MqGUMCwEFB3RubyJeq5lTcOvsp4KWcTPOpsg7ngLLxI6Bji
wFgWjn6XW8Zen2FrU7Kexpx5TsoIsQvk0UmnGiYC/sSKZR2c1Qzg9tM0dcc+dM+pkpCGl9hfRenu
Cqo8rC7m2mrKZ476kxX0j9bYMr6L28uyffPK/mts5/dp4ddMYpSkCdZJ6kFWMU1Aak43zWCioSRz
tuVtZcG5EPJSDK918hQXna9OwRNfr9MYFw+24PfXtctB1Y/C++qShpyK5FZGt2X+5qYUaRVoVz5N
1CNnl6BXKzkX8lWx5hyufc6nNA4VKbPXHvO9REtZkN9J8CZTGay8hhCogRyrXgJXaxex2HAbXJbV
oaq7VWv2q5rBMem++X2T4c30piutni7KuTaUM2SZHCyrci+UlLa6sdOTVc1TnnGXhM8mH4CZ3uQg
JsnPjoDpagXO5Z7XMnicx7sakxnZxrqJ6XzGxrq8Ed6yMVZZSyBYSYAkZ2kwN5n8qR3cjMVDiNQq
jW7rwTh1MZIPFCh1dtdO+p4vygJfwFpFHmm4tO2Wj0QE1+jRof52B1Y6aDLL8KbojZPbXkZk3LsB
kJquM05eqt418/Sx4ca80JTxocjL7KLLRuzx9I5d6VVXaZkC+qtHy+fW/b9V1f1f7CT/NTxSEc3+
+SGK87f5j/8i3KjI4/rzBv+Hx380lB5V13xeGkh3DVRWHyfpLBPmP9Rz+JUY3szt3kfJxuyIkRHi
fJvjFLESnd7HUTrbsNEicuVw+H6jMP2CGPHbaOhzS4n+kKqPbz4cS45tYxYLf9qTl6Y9NWaEDHea
Mcq2PfXsROILMTVgiMfqSQwegS/NvSRA1LKDB8ULj4DWKaQYgW/1vFpXqItShSWDrRIzjrkxSsJd
0ji7tiYGyoQK0zTvLvF+K0/oj0TT3KlNDTGyla8lVUjm0d3V6z7JDk5pLJpIfY1csuvd4gqS8VIV
43OuFlsUTvARE9/NgDmN6WXEW3oVMt9eGOwdctFxK1BXUFS2ZijQLMLql/ielOwYJF/a3gK06t6i
OISmgvRHRNFBR8s7JD0H0F3pNC/JlG8C6W1057LDnaNAh2+rrRirV5UpriMoQceIHRUofrmu3Bas
fpgSqlX2qX1bgnhwKVC7mf2kxVCg1K4K3P+1Dun/9LU0S1D+/Fr6r6yMsDkvo+dn8YeX0vzwj0sJ
6/CsbfnXtPXjUjLnS0lH2YJMF3ihMfuYf7uUQJYYKstJCoU5cerzpcSsx4H2iiT4e2P0C5cSc9bf
VSWAkXh+LnaAZmhstNnB8ula0pNCDyRTpAW8ioOJwGRpI8qK2QGr2X1SVDBO2p1d7Xu2kKNBPAsH
Oyqfoxary2HSlinMPP7dGTtwe40a05bEwacOegltbQWPQca2O0mRPWjm2gF6TBmzKVAMpiOawzBF
YoaqNYpKB3WvzU4cucUUqERBPuTOtHHIeEuzlDKmXRVAnpPqS8g90mI30ZsHz2m+pNL1DeIniXR8
UjQg5jU1SYpYjh7FayUXZ1ivEwTCmWKSVPDoatZlnn9hNY+tkCflVyjIh3J1Go+mUB4q0Z0CuTVa
8wn2QLcAjmqorKscdtBQmsmIrjP3K8MzQmm1RCECQh/iTTEMpL3P90rbH3TeM9wrUw4ccVnCIRiD
O8dW1p3urjpZbpI63nilgqLQXVUm617EcsN4yTqFfDxRbwWLSoOWos/Y4rcXBry0ybkzicxFJ6MT
4G7tLYTXtJ7rEotlUefbXr90o11qdMckFwh2THzTjVT2egRMlylP7JARUbvbuFY3o7MdDUhXTFkq
Xb5rsyoiR3oxdAfGgj4fWscSUZKRJSHzlrkvmPeW+UntmNrqkGO9hDiwqtngbVe2kL+XNVOwOM79
wt3Ov3VhRbgfpW+V9hkXujXwGCII0TF5pBYNO4LN0DqwFvXqwg8r9r5JI/DoVfi6w37dDoR+1JNv
9t4Emrr7mhgKE8JzriWrtdajKuUQ9t6N9kKVh9FoN4VFpaTvtcBbafqJ/jisq71ulEsnHtcIsPyJ
algrqxvXeDZGkpTD5F4S1mk0wbJHf5N3DclpJJKiqPDK5sEzQt+0kpuEKWU6dEdrjA5Dml5No3LE
Tt6SjJLGhF/TPRLFWDqk13Ra7sKsoxOu6+Vg7quW8ZeiMiSAVTWPG4uTE78gj1rEJPsEwX3PqJH8
mcleNAwX/w7lC8yUvzpyl7R/cGKK/DX9oxP326M/TlzmzHRts83aBDMwb54+JIiccoy14TmQbU9A
5ycJIlBs1IffFmUzOOJT5cLpDL5Og+oyQyJ/aRru8gN+UPhRAQG8m1+UBWWWgujH0xaUUT+FsWZT
J3vNfdx1y87p9WtTwchsurK5TWN8TIX0E69gK6vyJHeeIXzHwp/b18dijrFJddb87g5W8rrryvpl
QHqziBtlk9cYHRQQ9pj9Ds1YE8bHaHTUT1mdb+zKehmQ9RqTWCPPYxrElJtyiMiFK9fI7yJX8R3Z
bNSyvlTNN41tuBFqzx4JXB7UgaA41mplbjI16jd951hLL91qfM0zVu3ahDa6UQkRI0L0prNNOBNi
VLHiEgjepJgsEO6Qi6FsnfFUShxaQ4fytgGKIGl37wNyfSx1Z7akXqGxB9ofJirKnFOv8S/Ia9ds
TFNRs9eZhKVhfmt3yKk186aO09e/w8Vj/PXFc9O8v2ONT9Kf8x8+qv9vz/AxRwF34jATsfFVIjWb
J6YfFxDDkHnGwjxE1XEp/eCpRcPLRBZvkEFN/qOGF+GFwcaYHtmeLU6/slFiLPu7iwhKAYtyk70x
gxs6AMY8n0sWt+h7z45nbGOgkkEXPHROBsIEotuAJGzjOuF1FCpw5o1LJU6yc5az7XVS/amIrKu2
vbJKDH6KgWeJlY/4lknHJC4CViDcXWuInZmVu7ARF4wI0LQ40JGc4qQqgAjStv9SSgN/vXM76htC
EZcJA1Rn5B5dty1SWyIg6mXAEhcFBaYK9HIYcdovQT6cHWfnDt5FmYjCV7SWoPr4K5PFeStkv/CG
K2s9ah/CYYyxTEGcT4O1S2Rfq9yTMf7cElAJ5pUECpX0Lr1puZS5SFxZwJRpgmBvBm96daEH6ix2
aZ7T9EsrNUR6k/I8eSAFgDzuXRLKZLouxaOuDuYhDd1uGY3mLXvsHjiJpz2rU3cfi/yqYzpiGBt1
LNdlFDxWHdF8hjbuE+jubjeSj2dm9FAdQsHOwwKmpO3liFfGLRN+UXCXesphYwcZQDYqz2WosJZz
S6K/AuOYt+lbyLp5KA38Yxde6qhLC6EPxpLGXlqgroLY3QKb7leuJe6SUdtPIGMaBlfgZzcYLx2E
ykyVaBFflFHdDQGiHnL1ijbfuN6tMYflyTtPI7lSfTccfRca5I6D2xpWxvhFdPq1ENDgpaqR3RXc
K63t24m1SzX5nmXTWm3TwxCV77Y6XeIai3D+l/ddjdfS4/7uqsU5FoIwAYsEAuIdM9+N+pWKxiBz
yys779+iiijC6pARc1DLDNXVe2sGG/rCvWYJX+ms1yGzj1WY7F039mVJBUEoWQiIj9eTImJE14Ya
DlVZmiCh8lQIA4Oq+qZ91mYldcyeK8TqstBNh6D44GIqx9Voe89uj89oUotwBV7bWqi9e0sKsbYg
oRi5EgAfpHqYiYZbWxoPXSDiSyVHWigS9oOkjSB7ApmB8WtrVbuxu6JKtuEBIo0nK+TgBvWFXmFo
01JxWdnqE3e4jVugjh6K17Tu18aAPlO3jmEQ4teYBj8O5DLhD1KzuRpFzxfAYC4pqlkjdeq6mLkg
03uvdckirHeehU+jAfVX4z8lOdCM/DJJBZ3BMCwNvk6FIBYgcuhsi0WuBXd/j6Of8+/PW9UjUehv
nPx/VDTxxf9oU2lGkQrBUaA+si1gCVQu38986Ho25ALuBi5kuxmh+blN5TbBX/4eFsI86HPdxAoQ
hheLPdJ/uCf8ypmvzbbY3xVODrcUHcM6z6hjFPnxzE+VCWlpjL/LrL1djNRPSbMbnCNwsUzrfZLO
ZeJgxVNSFPz1YD26lYihhdTPIXMgJeifOyC6OTDdZoCqq+bdA5EPyy5zt6Ift26gHbSAhNAhRkJb
nT0iBO1cPU7Q8HPNuCojzvqWK141X5wyfO1GeR5bxMZy6s/thPplEsRpKMmh7MyNmMAsiS4kE0iA
PXAvrDoBJ4yTLkqaDRjgk42ufjHZzOKjclZDXNBi6n7SGs6tawOicrsVvOz7CXWOHQ7JGgXgWwvG
JTPGyJfcnYKMxGRoeM+ufdHZcx6A+VhaLL80V/8Sp/HGmqqraXB2TUU6rBOt8n4kFbALrXujwNVi
KbBtTLUf9kbcDzdq5oVAHzK2BDPheKAQXqoJ67sywqxQqDmzEOHk8pXS7iqxTHJrrcbitAj2RTld
KQkgiVhF1tTNsdKN66WAzYg+ywV6x4gJez+hcMxGLA6ZmC5sbbiIM5D3OtlFsaacS6K8FllYrQNE
Q1zg6dLMLUbEAYGsGnpYx46RyspylToFBjBVvlfT6DeDeyYxAKVnu45BGjd9dhmW4aGtIsLQalor
lALS0l/+nY8JSJQaMiByxgFIEfHHgPavjovte/Mf2yL8Cd73h0/zUS66oAW+yXs0osFwrn8cHTZK
opkmgcroOyHi07DY+AcpcggM/wDix+of/grob9Zu3wh/v3R0/FQtqkywVdRRJjM2B8XjjydH3LRT
BCw/WqJNWwQBKpZQWwtT/WrrASRbfWeMqy4mvCq9GxVtkyOfaVJzVfeo1ZLDp/fy6vuI+rPFa2bO
/HCM8VEwTmdszSGrGSwqf3wxKISFw5IsIl3YXUkBUEFJbxT23pOBgxM3guE4l707nO2QcNke5Xik
4vMkLFoQuS67lTOFfhvL7Yi3yc62+WQ/O97WJnpawe+pgBE3y37daQ6s7vB2lJh1rdTcVjI/WW13
kzjO0+hy/ffuoc0ucwLd+8q40ML4KTKL77xa9LN/EtbGlPLn3xaFhmFCDmH8/7u3XitTL+tCNvvx
V/HV9Ckv/PCond231wzD06ErF3/99v6M25nfXvxzfNzW3Pz/7u3Vpan0kddGSxl4Poc2hliCP6y3
xOZESZrrQFUOAsrx4AC/wpdqNQ9VWhG0G2MVelTSt77vt7Ux7uupPNnyC5qHp1EJH826eOkJIO6a
Z0zfm6DTXqaiPnUsY0tCGGvE0WmaHYtc2buyfBIpBpnIXlXlbBpoTr041Y72VDG4b61+xY2O8GNq
sSaBeYBBzUnrx4gFwgqHx7sVacQuAQirZ95AVcuTneUHyY2CSNWjEomd4jSbBI76ykvKU2zby7Hy
FqGTbfEi3XqApkQ0PbGIOX4rogkvajiB6dDWSpBdEr3kI/3fl+F7mCWbNkULG+EOLgT7N3P11x/I
vHH/6RsAS4IEMr4GDrXAj993I6jMwW10rCBJM+66pMVcUN+X6Gu4X0ynTmkWyfSWy25txCorT7is
JD869j4mS9vuGB86V0pK+it43YVmrxsSiws794fRvpxSwxeGSo17pGDd60z3itiul6nWn7nDIADj
jUzT/iUdTNxH4tLwirsJB3w2uAtnUjH97Ap9OMVUzLlz/9e/+U/y5vlKh/o0r8MYsBO19uNvPqUy
jNTYIMBPbX2vjlgDt/j4vIWuXQrz0Tb2FbZL6a2j8KnSJB3rtE6Nty4mLC0Br4tOoAz+eev60yvS
/IOXxVTM5ThGB+HRq//uCqkC4QUYYIjmkRaJ11p/sE331VIbhHi4nux+RLAiYAzUxzTZ15nwjUbf
mO30Imwm/1Me7Q2jwYrUPTbWLPezvNSXjaGS3ltstEFqqILy66lDOJiV3oLu8yARXRvl1iknDOJK
v1eDaF+pmoLgp6eF1JRD1j45+ZrGKxRHO2FoH4DfSOR2CHYdqlDsimupnRr3roJIiEjQCMGam0+4
9ha9RDsxutfAO+cgtcVgVDAK0iM81UPKPLHWDjg/typJkaQsuTUeMWCmCkdvbQq/7G6V3DqSvr6E
KbT2Jgz4l0byrATDpgXs3deAwDsSzJEzFlZ5sOMaJydNIX8lAvOnEjDmkJk8UPD0ZKp6qJim8i0H
JVGJnrQDCa3ODaab0drbfWxgTgnGndPS3VUsX0+lCv8hHdv3ioaSgz54ErrAesvOIkRWapbKph2J
MKpvjMbYd4VOKmWTgQqYCbhIM+i+EYGhyxBPjvQuuK5CtJAVK4C03A7RpirngAZnm6MmMR20CWUO
DqNZFTKASNGOfmZQ71Wdc0N3pvJdrJkC6OAC13Fibobka2MIFJfsUpJGIdChOGsEThsAQ0pPS5cG
mwxHZ7kJG2g9KsgfWuSeTPZbzfYncui3HdbbGUoWDMjZ0YCBSL/LBiD8Qq225RAhuEs2pob1R08b
VgXioNf1YXYYZwXjk5wRpk2WrwlmJbqswkr3U+yaicZp4qEUiALMNXEvinU6IAn12CYsWGldkjvr
oQaLlI0SiJtKF8894ZcrxaZNVzx1UWZ6xYAeQmJoqgORMJhedelxYg/HbEz2Ru5d1gVmZOTRBM91
/MKpDYVg2PVR9tRqyXNMDHdlfMHauBvt8F1MbFRNmmXDbt8aNA2Tql7h53zTpCQvV9FYsDSAGYtZ
PFtXkpRdrTRBCkLGb8m3OigD365OnuSYHYrIS65dkYn9oFRflAQ3Zyic68i23r0Mlm04Fy4hKcgy
9gtwibg6l2MeOyvRzICPTE/mjMHpMY/zCzNWD5Nw7p3I9bA4EMCekvcO52KpRPl6loeY6UVbYCQa
ql3mvEoVhUd+5Qa7KTwEKPU6w14Mwt7EgThambKJZUwSoZq9ytLZsk88Rl2cL2wpHqzaQeyXixvd
ilesFMWKm9F0NNLwLBDkMLveh6azDZXwImKssShmK1pIh9DqK1KS1kUIjHIk1r2zw4NZCrLCSwYC
gVPmYIHSaOEaIYxFoYwLSYrFkle8L6oUaWR3M0mCjyzlSUbj3miDPUfBRSY0uRxK5zJLh+XgardQ
SHCP6qAvxBmF5zJQ8Y+65tLIweekYE+F6awtkfnJiBOQzSkJsjoz1Tg9BUV2HqW8cRX9KGX+zESO
6TkuOhx8uGWTVWgrt1WIDEdRCHQQwSbNrW0hqmVVwbHwzBkw8Z6E5Jspd2Vv3Ri5hULI27D9vymy
4aIkUwG+0a7rq22U33dutq+K9IlvOhdWCOCm3kjnRbrmWhmdA5XLtle7VeZFJ5DKVyMw0BfN5sej
Uq+LmUNDCBTRtEJYfjrNfg32CqNxDhqCUgYmMU1ZSo60+IqMDm6noYOz+NRlKbykfiNTBKQuc8/6
bBty16crYakLaKxiGEHRr1SUOOCeOLTA+KTLYiRht9J2WaYky964L7DzjhaKqvTZjjiiE/ucgYJK
Oyg62VuZuSsq3pIBXSHLc5RFm66Ltg3vpqed8trczJGz8J5wsdjxfZJPOGM8wuUDuIDG0Gy+3aln
dcFvZSo+L/75s+3r8z/+520h+O//J6cYI/ZPBclPTrH1a9QoN22NavJH78i/xv3z4z/6Nwb29gzE
+JjkfPRviH2YzQLfgCP33UHyefTDRJ80JzwsqHqg/38e/aigdoFeYiP7Hqz2KwqFb8EJP6p92CGD
2XB06hXipX5XQ2YN31n2FSQ+q/APmvtWKRg0Yk3qGwdW5LMjGS0oXNDFkpHz24SLIXFjZVV5xYPh
7RvkMR2DUgTSC2557SolYF3IsliENC3EKYiXslfv7dh+QwWOMgfS3zCVuzFhe9zrE/ZSZg4MaepF
bfenMmi3o2esAyRsGvGpriiv9dy+iKcRujhtBjbzLr9zZLRuaDjV0cEf9o5SiDi3fMk8dCHwf+aZ
vHbiJ5KsVy08WpVOz0Wu2ELqagzjUtLx8WmtOu8So7G7q2S4ELFyqjpzn1fdMraB3vbjIbZ0wLrD
nHrvXFqk1NaThb5UD84VvmiFtbfbeYyipkUSU4B1PayB8lK21UFRNU6mmmVcdTQgOY0dyKBWkB89
GuOV3Wl7PZnWpSXOasuQphjF2ktydZO5cAKV9KtqYezuTeVB4XYdUh8YRvESZXIN3DPXofpayRzD
WwBKmomk9Uor10Cf4EqBi8+3nn4orGzTV/UaJuWulMEqhbMkHfACwW1qfK17XDlNxpoBhE9Y1N4K
tDqQNRvoaSm3Vcutpkmgg6BGL81rs2u3aMFCZKbhjUEiZs3avyAgEz5iTPtgwA4itfGuSF/RWPpD
1lw0pGsWfbJ1Sdsk/dscGg4X2PaW0O+jdBIra/b1aFRqw9i85Y5+nCBJu7RdUYbU3qpPWYCkMoNJ
P3hwTTRO6VIvrxNmiI6IHmOP3yD36rWVuFf8wIeqIKgzMo9BOLLVmAjEhS5caWs3eYZR2Sx17Zww
geusaj3xJQQa4o/6iyXYglYQw/Rh5Xgxohb6m7VF6o/sm2srC3duc9WZV844p4JX24EIWuS5z1RB
A8EFyXWpNEvyd1cqgLwUGVkMcbtwbns0ygTeBNzR2IJ5nbVsUU3YQfFv7cr7OB6ZTf3V8XqTtX+i
oZwf9/1YNf7BcTXzhT+G6h+nqoHSwKUzZCQG5p1tKAfab7ovtAH4XiyTfSy0Vfrp3ySUqLNYeOKI
+Wdk7S+cqtbc530+VAnkNubxGu5flGS8nB/b07irc9vKoahNwReBV3QqoSyExd7BSdbAORX3ZTLd
p5VF4vHbWBjbwFS2CQphJcs2MWgGN6j4X7KxKRGNifTmvL1rB+fAcGvtkV5XZsYFSbG4XnT9UNnF
ptCdh1GBoJCy9rcDsAUlMIeTbhbrINoJziqLYO7A1V70ptjrDeMAzX4PmpeemKlBwvmySWHNpAoZ
0Y1XYTidRQItBs/89D/MkQgp//ntsVh72BQ/LBswSf749uiNTgui4F3Jk0jem/P2DGdfWGhfg5Eg
BXQTMZQcZ5OrZbVmMg/NzhxObhgt1dJ69tIWFpDyFrku0/16U+XzkpQSMBD3jlr6WJ8va24lJnCd
hGQHiCf+oAR+IB88mlOP4jw172j0/Kxt93lY4XuckbLpLpxdAtK+J15EusllYAbdwjA5FQa0TJlB
4I9TWmvQOiaF7dcxU1+FEkN0MXx7dK9UEX+pjDt3bCApAQYQbeFnaFRHltDLrEAaRlF4HIp6D6SU
pLLyrWi/xrq2kXVxmIyHrMJYZIQWVaVHYV3cdDHCjuLQslJO59uT1p0KQecvm+uO7gIPE+39lzR3
7gq0bMQX3FoVf47wDfJ+74wrmk6/sPRNJWq/RlTiJz0xuEYfHUUe7s06+yJb63Gwm8AXXvaYGZ7L
3cfwU5Y0UYzZgcaF4cWSjSrqvag+Qn4CfuvdGWl2EKhcHDuCRrhJEoHgNoxWvV4v2xBKdRq5Kaw6
BO1nMCm+buKm9jw274NzkVoRwd+U7uYKsCTIjVurzRax0iVruqFkpbevyVgukiTiF5i6dTqS9VFd
1wnpw03hHBXzqI0DShpuIA7DDCM/x20Og5O9tkflzHPOtDrgJH6kIHizr8ycfa4FYgFdvQCZmlbe
XRZZICslFKziRlMSjKGVeenW3lkhbQbQBaoDVP5Vuo6CNTxLIC+IEaXuZxHNalzgYND9hk/ANbhI
XD5y90urny1w+ybMy3avVfZKmE8kSy2wvvOMsyYIt5LBnMr+God7rBbeeJe096W1tXNkn9Fr1Rw0
HUZLR1BK9qjE9yrz6UyU6zHN1yHkoyi3cTLUa4PeqQv6jZbKjZFp68hG/0cAQ4x/tBofEgAmxuj6
RfjshZEfeT3gR+lrtXuoAySDY+WrRuvHwl4Nar+Kgocwqpd6gKLAjFaZ9iRzSQhUsizdh74qxdox
LQ9lBPLVgnwbvbxMApoQlIiLLvmaVy+iFRu7KXj23LdaLsfMWEH+4bthQ+XRzf6a11Hzfplso59m
lI3dzOgV7qsvEvFEzzUWOmDcK6wyZAwQFl2kNFKsHJONiz234//q0c6UYP6PoRsuECAiL0e+Gp57
0a5KBbKAorMZjMtkqSTDOYkYGhEJwAfc3ptVcK8VHRRIr92Qms08uGA1KWPIln12q4PgvOmi+2lG
2Zp195SawyJrrU1YkWEdj5m7zFKYAF2xMUNrq7mG73XlOWE4RqF+j834xiWlF0bSsgcRgHAT5SsI
kqExtsIcZljCpsg1ELHKi0IvqObG2m7TdUsSdmukm1q8ecg/O4vaM9SvhyY9hlb9WITZU/M6YnSZ
8rFYT8VZ9s73ncm/eX9m/rUZY/Eu8+j9j/Nivj30ew1hQeOYRU748eesKdSDH0WERaou4QYYLWYL
7VwQfC4iHJMaAmsEf2NehXwuIrip8cdIHNmn8xS/tFrT59vgj1WEgz59jslGOqmBmv7xNlk5mar2
taTFkfjHGuCpwaSuEqRZVassBtv8IgpyoCqX0SP5VgfWVYchVG5ChgXToMIoP7MAPJn5HYzXhaki
khqJskrDo6HLrQWTLcztra0M52ysH93oi1WWvgYBOiOAabLEMtLuMo69qW2TY0apHqcpHvxmGQ1X
Sn9limqbR91GNgdpduiv5TYP411rw1nLu+wmM0lGYYDC7UBz1bcpZaAAKN3EZNGTFVfNBPUAkvpM
VLeZXnj1TR29wrpjpTJOTMzJQRDKTTVSNIVxct+RmENIHp45FXJWLAK/qjmYM86UOOWgu07kPmuZ
F0XiMVAHbd0qS3eo811WgjDoDHcx5qBvHSCqBL7gj7tE91hjuOK8Qo9tgL1OAOq6WExy5ZV4hJUX
wUtwS9Dymjacde42GwWcWyXolyQfA6S8FeSShWOK0BdRydHIvNeNL4JGvQu1ahOq6aM7dWfq3SVf
tEVhW6tgAH4/qgdX5ybnVWiJOku8uhEWtPKxyE9VydFWmkTh2KVCy/x3mMd8Cx75cxUO13v4/icq
nG8P/bje55J8toRYs7ryEwPe+ocOrYNRi4G59bue5lPTYMAzZUJj/9NI8vl6x8AKfwPrvaMRXP9L
6mV+0E/XO0t5XF+8MtK8f4LA93T9XRuzotJjNbqZ8PQj1IjCUy2F4udTbh8su71QPAgV0W1m5Qcz
mvYI+9Z5TnlQoF1EguKT45AQoVTpJek9XbYmrW24MJts56XdKzMEdWMyZV/r4pSJ7k1rdnq+l2TA
gr5zbPB2bbZJSpBewnwIkd4pF3ZWrJHzzOSuB6E323DwqFmheg+Rweiw8jVHXhsFJn4vH1eNDLji
Zo58X5uPbAxXtq36AYQOO4IFXF9M1bHgZmn1yio32I5MUDPcGwN3KPz+m7H1lgZuVVFOFx4hD2H3
MtndzrG5kfdgOtxrO9SWoVMtvIEfOJfAxGUKVz+JVL0YtXyrAvYw3/pZFkNovSL90XuounrZ5/ad
HXssntVlOcV4DZJbldWy0KIZP5oiArAXCZsW9m3rPg5XLf6MmIDuvEJAqNX9BuX7UaeUVonONXt9
m6GrHIzpOTC1E9Hcm7BRLmvDPjR9sNJp3iQhck4WXVdt4HvScjk/iVqSxVM9UCernZZsI/tLgyrV
iI9BG/oDtaYBy0Uy7LAUsc1gDxZTRUmtXrKN3qnJqedjipTmMnNVtlSoHMY42vZOlm0tkCQL3B2n
3pYXqn7Ru9M6lom+MbToXKKunMRzrnnIaQsLUW0rsvpvMYyAcvFXw4hF9vz2I5P5Y4rx7YEfJwuy
EyR+ZNSyh58F2r9VElSD6HBQ8jF14Hb7uZAwDRuVDtAvA+em9cOMl7qDAS/eMVbchNL9SiHxTbH9
Yx3BuWLPmnMDcZ/93+Sdx3Lb2NpFX+W+AFzIYUoCYKYoiYoTFJWQc8bT/wv2Vbft6+6/PO0eumxK
skic84W91/4qI/jOhBZVY6qQnoZiC+mvoUQ3YVTK7sDno/YPfd/sMTaUWy9MwX5lwgoXkvos11GP
PNlonIG0r6It4R3624i196KTp6vCi7cMypBCHCZdPQeSfAGsJy2w4uxg0QKB6BngWU6MqwhLGZs+
wdvXIGkNqMQJC8dygk3U9lQf5C/2+1BMWiwIqbQy/Ms0IraxKM7LuEPC0emMLvN3Pw4f1AoXRRMe
zd5f+bSyQyIckJafc2p1po3HrFQTx/QjVMIwb8KAwAPUD6u+0EQXdLGy0Fri7YLk1qeXTCrrikfp
XGj6qorijZR7thpqtgbKvVPBADZFc6Mnj1MY22UJTDkOGCZ4FkaLG49SSx3zLTjJelFKIyi1fKkx
kuxNskrj6TT6ZXRs0R5qVQ3iRPejf4eN+qtm4q9v8lWbFFg/H0IMwL/0fn59/edDN7Mm5nhbHjAF
PyfP8aeRYibsYQvlpufJwtDw51Mnfvm67QC9xfDwx3Ay8YsBi4IHknrbYPX8e9e5Ofukv3/sGEDy
DCsqlB0aAlT4P5bvUpSoxhCAQs2M6mJNo86s2rcL3V9Xo7oc5JMin+v8Aop7YZprQd2UFglCjeOZ
h2Y4DdpLCRIiopAsT2V9xcTdKne6eJVo3jJKerYt+6y8VcY7lSwGw7hTxmmFwZPU5ihjB4qTx0wd
gSmFnkO47Y2t12T7sPG3oS9dK6xrhMlyqzS7F8Swom0W90p71D0s1AGQufAtD9uVhHTckqJnTQK0
jQLV7czyukKKLiHUB0k7Oxc7auI3A49iUSLerxkcaIYz4MBu2CSPPKgdkfQii+MAaPe8wH4KvWFV
VandRkj1pATEGP6soEYEwpYG6Gp/8NRok2ThdTCjD4DKqpDHq6BcKiFRT8YwbcvhMqUZMbuD6xX6
WhG9NTHyI8vQDqqQIL1NDc4PKDyPuv8x5N460tVLQpzjMIEoDDGmmPyfcYSHEyihWnzv64wZHJws
U3dktTqlbEBowATUG81yLKRbgtLIjbSQTkjV3Fco7Aue5KjGOK5jSDRv4DPcsHBgsQ8oPPe8E6MW
2xzL5VTk68S/jv2cpt+yPQ7rhcr7EiT5Ne7RRSu6VTD3dvE27dQn8jb2YfxQ+M2DmQBQaz23H0yM
MCJiQmaUcUzenLHQEZKUvn9beeRfxqIzpPI5h8ImlZ7uTp3PsJJqh2RJ2O7tTV2qwK0RamtJbDoj
sV5ItZAiIBJsrHEXUxYQp7OctOmUZuJDOZGwOOkH0bynUMX/mrOjalZRnZGynGHsQV/lczTPwRek
B/07WhTa978+2M5jdrlUSf4rowCz8M+1BrGKBpIwCglYNgwmZjjDtzNN/4J78mv7MqfIzXjBP880
5Qv8L6xahmjKzDO+97OTbisT4w0akB0vO4nfModRLvzPmcbPMIsN530xlcRPI4mO4ZjfNxDCxRqr
iVEPq2LONY0IODVI/UBhYhF7OvkXHDVycA5oksmgXpYEpHpJs04ZySvIggAmsFiMyQ3K7weMBcEY
7BnSHnyeUHw3h9pXyTd4MMhj9ekaTHqbrD8VEKnjEgmW3mFOI2ZgerMmHtceBT8KnEOJzlR5KaUB
/e9T5fULuYiPUUaKaZOcKhxoFk41i9zYCO1WH5KFkD/3AI6DsoPtYiwT0mal6iOlTlYvMm58pcah
XbUuIr1lkFxLpNUanhwtS/JrdTYAae1C6byV53jbdIif1OQjJPVWkom/LbWdOsfhWmWvuZOJPcLL
aZvIzJVM6a1VNpJAb4SGlE05y+9eeIzTrTyiiRF1PODFSsg3VRYtK369+WjK+ykW+yUhBGy+paE+
NHqyTOlSmkF3g2TM3IbgDTyqMZp+9jZemWhuHPWCC/md0fNs8A8+0maZmXXClNLXT432VhTXcfHS
a8AtjMZWkH9CegSv86Dk6r5Ko13dEeZ0kDXSrYuPOHiLJvMm88dlpT2OleGU5Zs4PKlS+yFCnmYs
wyWAJaHeKsF8t8TI9a4jSIPD5C/Qi9o+LaE8tbsReRBBDZBTx3E1cUyF2Wsqt/tMTeyy7u2iiffz
pRDGHDyJzLL4Ri/rgxjlp5Lffz92KyG6KDP0qMn5jaX0wmXGaMzfKdYuj4jKzHXuGg3+shb7zsTn
Tkzqi1au6sTl933KC4kbsETnLcDFqaoz2VSHDH3osraC+xItXYO2Ea35okP3E1Cxju2tmjd8VDuO
zXEzQGUrobNNUNoM3kTuBxQLrmAGrg/LDWQA2M2FMudNAVNndGU39JM9BLhi3PTz9RE+4r4DXq4v
hb6yVahxhbSu22tL3yXw5AbFWhvw5QgfU6HNdWyUJOhzQh2uuyBF0tXQ0hqrCUpdA61ugFqnMh8n
lYItmXgYmp4KQF0ZrO1zy7jODFLXRWjgE2NvPmATyCK8Xk1uEio3XpcJudACNCY22fFtNQP1jBmt
N4IwQSqKo0VeS0oDxDMzS7bcMh+4hIacG6kYFctuGNLp5HYUvnxQNJDpHYM9UBKqcgrjG9ODeRT0
XLnW9CppNdtIk5y0bEIHYTzRFl9ZQ36lpd4JJseq64iJmjBsgrK9lVvhpjGK254WRQypkLK8dAJZ
P/lcmMt2NHjDWBBiseGtqliryCjNGCeGi6pr41vPk5f/iutp1ir/9fV0CN/IUGQJDQoueP/lJTV/
gW+FN5cU9w+7cki2VMnynLv7eUnRq9LJWiqiIqTQ80j7c/nOTSRiYSbmVGW0hUr6zzma/IXGmVdh
fsaExgj9d9pdyAG/uKS4QWXaa6TxTOt/LLwHgIFMZUl4yEssAHOqBaLrwmSgmzeogQbhJtXAosZ1
eUVs+rqP5N0Qigsr9ZZxLRzD0qyXmP2XNaQU0X8TMiK90kMlbOokcyWAkBIioaJYJ2KzUA0SC+j7
/PZ+suQTRiG3juV8I6TPnpe9mFn5nPedRTIBOXWhwAd79K4snbiYOFyqcv6aMcdnJzsnWAdzlnU5
npI529ry99McdT1nXlcs0111zsHGbWrsLKKxxzkju4lJy9aRNJ8bH+27X9bluiaySB3PY/lYDtyj
QFyBoEmM6sWa1IDcK24ys7c2FiNqLtMJj22dFJTC1sYnVt3BSQadzJIEJ4hNnUSBCBJA6W20jBRk
WEvQySQOFa/xl7I8vodJf8yDApkLaSZjYKH89wi/4apii43rEW11CxFfu9FkDpNS8Zu9rJPKsCCE
z3tMRktDixC4jcVpYAEIDwDU9EzRohGqzGgbCTCmWl8YEkk4kXiTGfzQ2sgu/ilHaFvk78wKG8cy
JgFHtF45pE2AIq+1g1Z0d3Eg74D7H3to20ZlHozCIlHC1ITjkD0IYrC2muQYJTN6p0iWbVshqYoX
kxnfYFnBG8SyJeu629yv7cm6x6Vu4ym3g7Q/J9XwGpZDgByzdQK1uy/BNQjQNTJAlh20HVHMHPJv
UrbRxjXqZVewsguGlasoaL2j1KtA0flFW9a8ZFdnnS4aOt6lhcF6kDhmM8CpXKEh8P1yA12XvSMo
uY5Mm0gB7Uf5BGLYDzJtWeSKfmo1/apUc+GUTy17EIRzfFCUlYFErhBQ0UNA7Mpqp+u7WHz5Jx+H
n3Dvvz0M5yi2l/em7X84CL976ef8gVNsJkyxO5zxuuofxyCLRcp35gtY9/5rz/3jGJS+zFNCMA2s
CvlH3x+D0heGh+z7GFCwbZjL+N/QIElfPTA/zh+wawEnn9FYM3P8J2VnXmu+2gW4cZjNk/k3Laox
snvG0JX3HOLiAoviwJmlupGsFcAcyJFSSYRxv0JlvazH3s7jdjn21o2IFKAnS2mhDbWyFlPISFbP
XKOhcJ39G5HlkWeIcCFLnUbWZ1jvRlHHfYNUXIKOAjS23RUoYAorOqjKuJ70yPWp66RibBfDJEBM
bCXDLcL0w0uqnZmXt1gM0FcyPjB4amJl2OkDMURGewdz8zhRIC9CJab5Xnl83SH1UNp7ORHQ4DQL
gseCcVpbWun20lbpps0Qn82J1j1NUEI29ODvHikzgyfsNepry1MPOBJvMgxTXvoiKDIicf/iJymo
ulCUFoOkJWujCgWnNquzH4pOKbZ7IrZuEvC7y6wVLib7v2WnjVfAsh/NJttIabgOKzrntsdHHfra
PjXKF11qT9UQG47RiD4/x3Acwv55SmUydOF7TYVpQoRUXKgW+4R7CDeQ1YduBC1Y7NgksDIM1FUi
EXJSe49CTwwrwQAkyIB5KjetGh47ToZMtPb+xFHiaeVWsY65lB7JGLeWpT4lG6Gpjml900Aobfre
EeSzlsnPcpNmDAMsNknitpqeUuapZA1t/CFzVNFzfNKD+PpQNLUb1BC962khfDJEVaiarLDYBkW8
rmFd2YrRLeXIUeFrmmg+K9FyWlXZWchstSleTePojKoAlbm7rj2VrN46lG04ZG+xN1VrL0nula6z
bKUvHqktxQtCpbuG/ZbzTz65PrcO7AX/rpBjdk+GZCaskXz9Wpv+9Qt8FnKMJSnXDEkE3Uvp9geK
Rv+iYLCjxNOJudY4j1hofBZy8vx3TEjR/Bg4kOcw+U8VJbkHqB50A7TNPBwg3+Q3TjBrPqB+PMAQ
PZgSpSTHF6bln+q4pI20tjYI4+vQdnu9cWZ4WC4wbrqKXj5JUbuKqK9sQWHsngeP8FW2OaeUbZCZ
uxYN2LDYfwMOYpuUvxZkU7VupXSreNZHEiEossrocTBRD3lhUqKOHlyhJVTMs3xy21icyrfVW2tV
rqpglorVI0iMWo/Poo4aS8wB4ZW06omirseA8UZsXRI1c4tx3AR1u5K1mty8B308BWV4NKRpqREc
5qi1sm2TLn3sZc4/WUhNsr+A49HtPgnUYXG/8UUEoIEMQmCIsgoB83OGVAkJZNq5xiB222TCnyXr
5Dn4A0G3KoNTUibfWBqPjtUPk52OE2NUJ0aIkUhafgqMfe1X6Ca0V59Y+S6FAkXo8CSQz9fJji69
jv19OD2Ec9cU6EgY/UXXnUsV6VuhblWWOb1kwesOpG1mVVdiyTGs/qPJ2p+PI+PPv3scVwD8q7wQ
DiFsqF8O/75+gc+CAqwrdQNKkK9B9PP07XOhgWJhVjvPHnuDpubPp1H6ouqImJjywTD6SY1E8cHq
kYASzfjdroqX/vQ0st00JQ3StyZRt7Am+bGrEq28bMYYipCirwnCjpSlZW0Z4lHEblV/TnR+RfKJ
3vk+vReu0qPxKK6zg3AaUCHjJB0fkn2RV04abVXT7ZptT4hqUpDX12hObywra5u6AcZRlINmueq3
DR9jDHwIIwkCz/xF2C1ug23Yuf0ae7Kx1w8xPHk3Vt1d46JSmGV/jn/fwqLce8/VsGUgrl/7lwZp
Yxc95eO5lbfaa9Oi2TMcD03p0mBfgIO0PCTEjUXkFkPLp2I+EIhyHbfyncZ3r4WSvLJ3KgXBx1Co
Ce6gvyTKG/M9URidzCeXMFqkkeRkRnpUSbkmb04vQseeumyjk7BZS/V1hStUYj9aw0204Kz4Gf5M
jLpRph3zahnvgOnf8HUMV4iYlYajhq2Q+Z0t6eLWmrPmB/wx5MIydSFndN/0u2AgVxKH+UJv74h5
nR1mN9jOdcmHtzssBouMyQjp+fhQsigh/1JdSnuZNHfx3htXZ7yUNnBtotxogOh7F8PmcBVy85+A
GoTA56o1TAGWH2l1zJWtKG7MbbfP73BohIsrwWjtgUN3UU+k3vm2yZLkqtEWuYp8AlXpdppKoujW
RxUBFUVKNTzjuD6XNnaV82VCHQLV255N+uO4yyp3bxzUBWKWAzDLaQvav3+dMwW1F3JSKehChx//
vV0RyBLmt5nqkuRnGpc0P+fZ3hIvODqWGOokGdkvCQQEmnOgx17i5Nv6ed5FwSB+jY5mlmwlUhWl
+Gy1R98p4+NpgOBwrmP+JOmY9OX7+E7wdrIbmQtQY8lbOomr8jH1NxWlkZi73XrjT8mVMr2gPg2x
z6D/ladj1ORPVXFM7mnC4ak+KINu07PZgGQqgJrTsyacauuuj2AZnAtJc+KzryyRVq+oI2W7uifS
wEEgZse24iAXZtM8GHYbaLgdbVxS4yNpgxLfYGhp5RieLvAWCjkgKe+xFgZMxKQQM/st7sQrbSU3
s6eKC7DxbOG46fzDU5ati5e0oH6cDjqzgiXZXaObP3biqgvOKWlVlFwcTQuwye26fVVWwtF8WvQF
BaEZLI23o4jF3ufSI0+zd/Jdj4TvtduOrnBJk71QubgPZF+/7zeXZjkxWLdcA9OVkMJYu9KSnc+n
RLCNHFNEwq78TrKcGp56XztCUzoK/wxr9SIS0Ne5yl3mEJnOPPeqyy3bkt0R+R4FPIYe8GSMn4kR
W/yTy0G6UfRo8t8baR7e6yb531yHzxd+u3UgUKF8ZXmEclXRFG3Ozf5266hfJKo8bp0ZBs4Gex60
/VkEMsyjbiRsAYHL18rxswikw/3KI+Qv8b/89hp9Zk99XwVy74BTEGdlHmt+8st/vHc0oxzayeQd
H5T4ylDxwFYFH8SEs0RKNuy1+3k706kH5PUcx+9z1IM6Odpwo8opkXHBcNCbl1SstwCJcUH0m7Ds
91XRny3zvVRj3QUkri/YrS7iKAeNnK5irA2mFD/FoufWEQi6mhyqXsSqoDzm0bhSWlJU84h41saM
F2I92v4AWM84azIxdErimh2KkEHa9/n4ICI5kXOYvHnbO6Y2e5h1m1nPUjYQqyo6jRQO74KlSjuQ
hjIuiacz5Vt52nixsKO558LifkVmkiVHfCVXseyTH6DfGFbhToBLysyC12USOlkab9KI7k/FcpSJ
4cEcSeE+TOZ17p3UmJ+UqX5DhJwO5V9Lu9eu7xEYeK7SopYT1Np3+iA7EisBn5cDmqRgX1aMZRxY
laOgeoOXEl9lSo62FdWeqLzX6q0Xy/TOo9uEBnx0Ubv1w+mYmieKkqXQqufaMDmCVTKrkgSc1Z1g
3Wb9dVfeeyZhd/rrFA5AqE6aBLVOIGyBiSDrrK0MVWG+yUj7SumhO+gVXR3tpFnHkOUwrtiriI09
mK3D3G3vedE+6UMnlcjtYVsCBMEWRGPf00YHooZXxoRzoXLAFaB8io3upeAIC6eFgJ2bfH5EedzH
XQ9bQU3viDj2dXEv8E3MLnBQR6+1XrrrvTJba3K6b4uB27Z4CAPxQfOVVaMU/KQsl0DZe44Uq2gM
EuTGDHbF/hUqiFtStoi6EwaECIfhZMOfle9akBdG2hKdc/w3HGWcLv//guI9+firE43Xf55oc+FL
80qYJhWz8kcZrX6RFc4jDjQIp8o3yd13BxpLdCZ6CkUuKrkf1HigpIDI0/P+vjcQkuqvDjSVIhPL
AXy/WX74PWBVS/lgxxWWqqgLyCBOqEgFI1oTsHafBxEFRSIve0F+AmcQkx4CzDsTd16vtZugkkPw
oCVZxsjzsGgRS+ktW8PflxNHSFtjgkvoBkNFh9Ly3JeyHbV3XbFWWVrIaO/6BaG2Emdb+5RIo7+J
82IbjWQsQVwlrntGAqyYTS8My82kDz1YZwmm35RMaHh/YQIsyF8MUeAMXshjEWJTivKngpymZRFV
+3ba9FTpQmhtq4TVa1PJm7ghkKSTgDZ0/U6qsg/ivPeVIb1JeXmXMUVil/KWM0HXppuqVe2+/5hU
Yad13VvfslWPT0LjPQ3qe+1/tNJ1okeKDSCEM1ggAB0jRADtnXOyrTaGfKtYVzknqKzvcs5ToqIW
MuerNB+0EiduyclrcAJnnMRpOiMMOZsJaHgwM2VvcGbnJpP2+Qw3zn5tLCdOdmHeCRTzWT8qAknE
fOdJfMRZB1+dBGRuhxgPPLiWp4RbQ/TiVcQt0nOA9vO1EnqW5jJuVML2rE/tPs6mftO1dopZIRQu
KrcTa2yOeK6rxvEZ2IdxIN6Onmd7VvKQ9j58lnfCtiB28nGoK+2lF0gH/ScfGP/tvQmpo1b46yMD
TAk48yCv6uYXC81vr/52YKCtwbHDuQBKymSCJfHwfy40CUiAy2ky1sKDA+nv+xIIzS+pm4bFjhFI
w3dzMEqgeTDGGvQbouG3lIQcDD+dGJASLM2U1PkLwgKc5YzfnxhgPUIaB6S3xjTQZ8uEGuFu4fFL
48StxWfy0AKEsX3JijFbZxrMEJDhMugP0asfBoGtv8oFiPtkOZAR0WLpLarULeYAlXQiJbc1t/7U
JkutuMsz3c31nDT6dx+7HlUjB0D8VHroSmrssDQrqRyjm8NnG2wy700K6yvJ3zGewID3xnG3LAtA
bE8p2XNjELAzuMU4uNXKJ7N/DmkSDGbBYRDdNvk+EzDdqKkRor1TV6IpoggJgT1HZBNU8XAxWuOQ
58Mm0jnU9FOKpqZWtzW6exPzTEoTn2fWIcJtY7R6chW2xRK85SLVbgtm9HVPpVRal2lOaZKNB8vK
KAu9jYcwQcjjbSIr20liYh+MSDLHlZAye2A2AIziVInKBtOCY5TXYbD1E9CauCib3k4TDcCpehpY
YYyNcOYc3Whh4rmTdaVGnquNk5ONPYffdCclwS4C0yWSWZVB2uK/+xIO1hId3cKC5jwE/kH3IQdg
T8ayUbl6N5y7pCmerLTvoVuscChB1LDWbaLUizbb5z6Kw67rt1o2YeeGISrjoFYKYFHWTpnke6lp
7kDBJPTBEDXM7B358S0kq+LMISNjuDjlo3pX1uaNgOt80rdJjNARyaAhZIxAI4ITtXPTvjTm2Y/n
QBtP2g+yUDOgrK/MOQ4q15UFoxCkN7lVLwJiGZuUilevTqqHBxMURCxWIIiOkxreBgS9G4mxLpNh
azbJeyojxBHufNxpupxxRUSh3VjdXoeb09VouxXML+Fy1POVF8/gZI6/GSgWA3gCyOMPq9FQrqww
OGtALaJccSI/PGtNt8liM7DDgB8p94yNb1rbcCxhbDGZKmT1pezbdRp7iFQq7jdV95/ansWOZOKM
h3+C5KqS1mEKnL/WOnswmEPIhbdra2FTlGy1yvw0BcnOawmZGEL9OAF+sgL2Yl91kdCzBPD7Pten
MtS23MX0rLlbCcWjXr4AhEbiq6AKqgp/m2DJC/CgBKYdGcRfjjpuEbLC2no2iU7Xs8Cznj48bzMG
z2MZ7NNeZimd70YaC9FotyWe6EGFdT21/JNTK5j7ZoCeuAWDsYyC4r5NyquatEvfuqb7sQeB1gIb
cqOsFM3bRfFJVdrrsovsqpBtb5TcAT1RWYAgz6We4AOSKA1CWeKkPsQpfLRaxlKc1G+yoDV0WKjg
k5HJRRM5eeFhCc7D56bZUftDynwXimRLsO4qSFs+CYPv+KryEPbvQ27tc4bzSWNeV77HpAX5cu0U
bPh6GSmpIuG0e1AyIERY4HMpx3/D+1NTD6XTQmNmZk2tPYG9Vcfoxa9PZCHchNKj4l2ivsqXRhLe
J7VKKMKwraLyVpVeLLl49JVi5yPaHSqc4PDQCyxHaPWZYviOpgt2wOpwE4R0Bmpyn8AMSRPjw5vG
dafVqwFGItzeF1a/Gz5Ad2msbwUG70tBCG+7RDyq5Fqm5dlSjndWa9DhkbGTQE/nFHweUpBuVlZh
QIKnbUqD0/vJLY3sClnKLqijZ2hX8j96iPE5RGcL9XcX+S1ugEv1JjBMJ2jhF3c5YxC+wLe7XPtC
2a/plNZQlxAaidzY3+5yeEvoaRkniEw5AHPMfcFn9S99QSJrMl+gzgcMMhcAn+MMkXEGqzASpED8
4tX5PXHS/6BBZleAOFcZ/BxM0aWf7nKlCnMyLFkcjbpAdFm8AITB4d1sFTrGoJ/s0crWIdSesPAc
gticruAexFzXlmTdKJNxpQqmLdeh3YoCUFXRUZo5MtLY8cRtRuJJhoIUp4QP4rXu1ddclmgmN2Bx
bmAPrSoV+KAS3oqEyHumskxCbMCEUC+zKWB9TWZSbLSaHVfQImtIiJ0YvCAqQbGpXJus1Qqk5xMI
cK71jxSUvqHWt2HafQCivaqyfJmCitKKhVBcVJ8NmQGeDXQUiXD3klQ+d0BwookLXhb88zAzcgrj
HGbCVVI0yxh5L/N+uwSpQz9/TQ2DFKk1LyPQnSiqYQmlbq+erOakA+aBrnutA+oZaNudzgSNr5Dg
mBPcYBobTVBRAr40oD9EZLYx9oSu9XFYBFsptp5UA42xEuxaa+BC8x2cCG4sZai0gvt0qrZNEB60
3BAXTaoVcBs7kote+qi0JSATJbalYUKMEArjjSILhIh2mxLXcqeLtiik18yxOic31I8mjgNsl1Ww
mqZlU8bmoomj29ocLqEenqZ0eu8xXxbdtAwn8tAlfzuU3UGhpalYWqo1wp5ZidHIC5/0g07bgzd0
Bil3B4V0iUEmXZRd4hLW61INN3U9VNR0YXuQTORs/4IOgRU2j9dfdwgr6P3v78Ks92GqEMfv7786
XL5+kT8mCxABAAOYCPks4oH+mJUqXzAJM0VljCrS2pM69/3hgloSfP9/81l+HC3o/GtCu3kJa7zf
k+dLXyU9P81KceCJsxkZs585LxC/bxTSIZICMQCs2fZJdyoDhgxS2jz6Khq7BKXhIk3KzlGDUGKn
RVHHJjgBhhOZyz6XTrIlbJt+1DiOEMpHOnebJVevgWZUp6HzXPS90iobpWQ/NeGwstAF7iN/uuvl
QVwImBr4eMfxuSVtuMewj1GnexBSdn9ZPqRLrYI5L0hqdlSLkXTVdgK+Ilols44wdGJ/2Ii+Ui3V
ebzZ+emH0VarIiQ8VyGArEv7nSICftZ6cT6r5GeV7Y41IpvLauGGovWY9N2tXydXeZ2WbjOWQL57
g+CX4q7UOENEcc3mAEeS5DNSrPrXycf7kn0onW6H0L/Qub6GgoY0fl+G2koZc35FjesJii2LyRWh
A2c5n/aN+VRaB8YSuSjZ0jzADSlLx9ytVYwJomw3jWDrPmVrQ2FZW7tAvu0h2aj1u+w/hiYZs8Vl
bFDLtyGB2epQPY3McOSYQrlO5MrGPnQ7ny1B6FSFeezZtzUdEs6Rt2Nq5Luqw9ikjOFtggjTnlS4
J0UhwlwhkCcBEpGlCM4pM/v4BSNwtmwz8a70FbYuIeHeoboqrZ550PTEyIisGa98r83iNhguuQXq
urMWFlKkLH3toa6kNHMjxRk/nYNfWFklpXwDWOiUNixvJUlnkjN0eKG1eJcW1D1DybS6CrXRLTIZ
0KVR4NnKUgwZOWbJtiW/O9LyvSqHie3HRNJxIM81uRdYG94cMmg8rXBriY1dUvHfUQc+OFWhvECU
txZ1FwDuG4XC7lI9vVJHDYTgJKE0otXgo52iOuuRYGi5wmaxEmgcEjnQNpSt07tY6dHVv+JMnGlk
f30m7i4X/z/v2X8W1eWCkuiXJkx9/hKfJ6KBPohZ62xAAgo/F2Kf2yO0RVRSuqZCQ0e+8OeBiEwI
UY9qwl3BSDRviP6otuQvwBmo2ijREEJidPodBdHslvppdwSaQcSDSUloyKicfjwPLTOPelxv0J8S
DVFsmcokJIlVsc3bIn4Nh8buQuWlLfVxFSYU71UwxFh6wo+ynx7grC3F5BgKLCA9tr3KcrTw4sUx
tmeIypKcAyn2iPKUPHl0PLF25VTdCTPv1VoT11YtM98qF3nJQl32Cd+WhvYipWwhLBp2RzWwD419
gqnT8kMWxZadiL1uZ5nkqiRWs7pgTaSik4RoPrFlMjggnxU1swOfqYp/ji1ytJVm3VqvXvFSzGxi
mQIkZ+zSqAelvxnoqXgLFipcZ6HbtgVra2tN0+l4egteRKOUowIiCS7eR2VIlkGkZW7QYu3koEw1
LM0iAeGJrmxU/xmx5FpB3my2neRUnfpvABExEPzbh+n0/p7MD9OBZ+kXpcW3l3/OIBFgzhIfDXgh
5cVcuXz2LTOWhL+ZY5mJGpk5QH/2LQqZQlguQODT7pg0O599i/SF8mfmliifD+ZvaPFmWfIPTxJt
C75D06RQmVPm5m/0fWVhCSPu3UEyFpXlr1vdvwP5tdIH5aGWo20QDW/jwGAmsZJ8AWdbWei+TOxy
vDK0fcfABeyxTV7QWY53TIkUt9OHW2uKno259SCfNGIEpvhXUaXt/bhfh60FOk9+TsUChLO89WXQ
gAjfVUy6pnhsFSwBWlVteBEi+sCkWsmFF23SXV9K7+ZdaCyCNGSSugT6uErNxNi2GrHVXbIPxjev
2xVtvxR4ivO4ZudAfy5G9tCN6FHuqbdJHMtXXQlOrIgJKFu2wBHsOAYUUOKIsH3iLegpuvvKigMQ
skrnekHG8DLHVJg0SPQ0qQ4+kqEcXLmOhU2YgPCvIzF9kbr8hh1Me4JSzvxWtEATSWYs3cp5ww4n
JZECgJFyN7CR/RfcVjwhf1vBXyVvl/TlV/P9b6/89mwZ4H0MriHqdUb1PA98ur89WzrTAmW+viiZ
4dDocxri57NFUI4OZBQBHbMBniUuj89nC8OtxEOKRp9RA4q935oJyPM3+enhYrrATwiDaLZB/WxY
En1VGkZNDGj1Qje1unotJMhi6IcD6I3q8BAn+rWZrUK5GT6KDLO8Rr0nkGHcKK4sjHYAhHdQ2n4b
dd6q0rXWNqPiFA/WSwpEbJlb06U2BsLthm1U5zeKGjOXTHkUk0e/Lx60PsH1qTMmmwrSiEON0quk
1o/a6k5AIKoIPopQC3sSs1I2/3nbvMSqaWemvtWAYYWGJG0FXzh1bQDhnNlhmOe5mxADAmFDJBOk
QyehD8kh+D/uzmNJjmvLsr9SVnN/5loMauLhoXVGRqqJW0rXWvvn9Gf0tH6slwMPRAIg8Yw9pBFG
GkEiVMa999xz9l5bFrsF3TNHDi1Qv017LPutERH+HPn+Sq1NvEP+CsCvXQFOGAuCTPLQqQLR6eP7
jjUdSspdFdEHj5Ef0mXXtI1FlnT8Wtf9PFDJhHD9KU2B6zatjFa6a7M7wTJmeoPCF/B5PBkx8WYm
17JWGd/disq2dyWfuT8qvrhcl9F73cH1S3AaKSeVMcnI7tTC3J/6LxTfm8iQz02jbpP2Yoy1Q4Tl
fIpolApUUtAPApgjT2LNIDEgx/moQruk2pmluC5VosIi/yYAX1YO4ZIoriUJY/SLZhQw3HOWY4eJ
Aj6EipoeWaDOxsSugT6CKDPyvzShc8rq1BN3FhbzyKDdTiZHm1FkyO9EmpHo0NnTjcEd5VkZAZkI
b5PcmwkYMzuGQFbZA6DmY5NaYjCigHGkgkPYyzPZwaq9aK28n7eFASFzmnQMeJi6fi4Tc6lHXIk0
Eo/ISdL0raL218SPHSVqzDnZtal0n0TmLRptsp4TLznCiDJJ4u5xvvLlAPktHDQt3yRJy3eheLeU
zFsM4XTFoAWaeZ4AzsKYN0rhqGySjXHHpro3aN46cZ4SnKJ0oJWret2NxYYwyL4Ln8O62hlBYjq4
Q5/UDsaMFocXKeT+kzF4TVr93giCU51yP8urZZbh0+2b2x6nmxkmACCutOp3I1nehocU1Gym6F+7
CZ8LUhEkOQZ2Q/CBgMdYVMf81Bb+3g1zQgGqq2ptTSFZ9mGCRsR/KeqgXeWq9dyXD1p4kHK5gsT5
Jkllv1TEx2h4/yfv5Oy5DBeh3H95k19zA5zn+pm6qA7q4fCcvP/Pfz91zyVdgef61wjdT3/+j0oJ
MD5URhnl2ZeN/dtuTu8XrRidVf4M3RZZYZ//tpvL/5ryEtFIazCQftR3yISl8f9PUH0DmcffDFP8
wkD43IThaJjQkIySIdPw11RKfcIt6Z3c6IGEqMJo/V1heJs6Kd/kLD8Xnf9ABvxcFfyTSErDkM08
PXlRFeHQuuleLGNW4PPY9h33FWvms5MFde/kbI9KOqHZoEMvg/YZIFGwRFUM80PDkhnUb6Ur7mpd
WcSg8/3KnZfdUhrdYJXEQuk0Q7zWYaR56K38B986i0pegQtm+3A90ZyZJMMIXxI/5yr29646SDFn
SxzGl37016P0JsoPHbGMuZNhvqeDGajbsZCZzPV2478VeuMMbnibKnSdxc679jntiKhwX4SM9S9j
blDcQyh4ixy4yjDd4Q2GmXrFHmcyJLMeu3FwMH93Tuv1ZxWxXducVF85mZH82AfkITYStLWcLOxR
kY50fVam4Z6kaioke5xPqGEe68a81+IRrLV7TYlCdCLL6G4UEM+wEBqZ2Gtl10GldMXsKRXxgA1m
9pBN6FjLJFmxByKhPFRuRsbKpEfVyziCx1v7Be3uWnvJQGMmagX8qZuXNGNdMVo0NGbDXFn6IqQC
3d37eXvQAvMlpZf1T17x01iHcFCw54xR/rrTcPnf//s2VWH/tSiHKv7f//PLZOePx/i67pnfMBGA
ivJvkcaUh/rthoRBaJKwkmAxKSUmkOu3dU+ppikQFekqYIecGgp/VHHyhIJi2mNiSteJvJb+Tq9B
mvwPn5e9SACkAXFqmu+w6OWfeg2G3JRQ9phslg85HsvVsBDX9Uy/ljP5P+Qc8q5/fC5VnW5i+Ej5
G6R7itMftxgjLPyxZNvlwM9QWAvn1GvWAWJv2d0V3bM0JWUYuZM2o6MXOjNmXyS2uDgQ93SROvzs
bnoyXIPhbPoouGjSs5RllAeE60Rl/jrWIQg0Gr7hXp4m/bVWbxG02dKAAjfUHXqwD3jGcgiE1kar
y7080r5k5uYUBkd+pCguuUIjHWB5LnZUXYYfv8tN126MAW0lTpIW6Sg0ack14r1OshHTop5aR8tm
SMuWuto/+aN2M6GRsYy4xBoPhAmFUKguRu+OD97oDotAp4KTmjn0djQESvw+dsk1FUcE/8aK0nWu
Z1oOkBEprbSUMmqfNpLobybtEsL2UxVewLIs2zx9kauSTaSXHP6wMnU9FPxWo/42hMTp3AD7X40E
fgVx9orTpxMpVgDPIaHR9sYg7PUoPnVEi4Si5fS69DbQ5LVaNZgCzhW8GFPKmhc9uXQgZ9HwmCrm
rBwuJfB/cjrUcV2axk5LxpVo7iyBmPSewNoO/7krYyzAfVWYWxwztDeXQtPvg7w70GuaS2aBRqbx
zXmVgB7R82w26gHo71lbAn0xenwXc0l5kwHceGROU0wG22QMl1Ke41Fxpblu8NyK+DYNw8RE3Wil
vs8mrQCj8sTIYbPgEUHRarsgeFSkw6krbzvMOC4M8bzQ94Kn0A/o9bMOXdRsnmrBPCcQrhquyIYX
78kziyZWoNLSsW/3eSsjh8tWTfgOUhxn+9xNyvVoHnR2XmMYbFPPl7WZ0M+Wr1Lg7owutIfxnik8
cK/OLiCemMq6TJd6xYw/6SEMUpkH5JLnZ1EOdmmw7rPHUXUB1uv3pVXhJikcPNhr3IW2SO5eppC3
PsTnnLYk6SPPedNuDWmR9RelXQ9mch4xGALDOivxqz6Eq6onlFg5qln6LHbwiiwX/XdPc59QQ32I
nmi0beLYWxERruj5yTV2PR6MtN7KRYhmZFnJCApUrDMtwK5c3qQyrqYC+lh1IwnIQ7atbjwlcbuo
yoIjZKlpZysjmZdIPEEfb0bNuAk7b+Mm4lrvw0UNtVBprqFU7KTecqJBgZZzjPIlU9kZi97JlJ0g
e4sx/yiTte/dyxUyafW1zJYU+2gdXusIfkOVLmS3Ww8dMQENoPuW4Cqo+Eb8oMfKNA5CZjKeCkF4
DPuc9Md0reXeahzedVJpIsl1QOvN5CK65UheuA2jafQzcghWNTQ3uurti0Z5Citj5faaUzYFNYtm
k+qVZPTi1XY3yEw+0EbZMNXJ48DKcQma2GG8akruIklSp24OirmOVO/gEsAWlu19r/Al93P/Jtf9
M2JsR83wXVs96HtoNlNwms9YhEDjMeu2GSTmpKhXgZqeBRF0dT/vtQrr4oORuOxi/JiGY5crq64K
d53q1ix+TOGdyLqh2esrNz02g6JO2I3WKWDmgZ+IIhJaKhxIFRhVmfh4bkLNOi9lxCAzKQDbF3Nr
7bSARIkGpBSKmuTqB3yd3ELCWFpadu2pS7VT3kMNGIiiNM++bCXbuEzs1u/OUiZv65L+ay0R8dEd
WnLntomgzoAmwbzOKdG8InuQ9WDt4QYwJH7cgbKNBIP6CthtFqGC3/T6fRcSmdQjzMfi32SnoHrt
dGNRl8ldhypebLVjVxEZJnbtPMnc57rlysTs+dEIlkLfEp2oVhwbCoCf8gPpzzrLfYd46KWXANhz
U/mc6PJ2UEkqkoQAqUuwL/uXjnC1QljkGUwe+t112h9dj9gn70yoiFP6q9xCIoiTvI+XVbSgBF3F
anWhZi/sVkB986ASo5FWu7R2V4UKXaSXuJgthOI+QBjBrocfvNtUgTHTxtYJc37KyaLp7lDP4g2e
K+1zHt3qHofVxIsq271FpzwXqd9I3Jjn3lkSzp3sUAcsy+gO0c6IQFqMbOq1wJC3o3HSs/u8VVBQ
l3YqIK6TaTFEAO+6QzWeFOmqDBY+LO/N90CP5TEFcsIAc3Bk85HjwUmT04QShitiI37LpfwotTc6
Zlk8VzgNZDQBfbEc9HYeFge32koozwrpRs5vfTghTavOSr2tibOkgzoEN+JwY6QvEeB3pXgRs5Wg
wEgg+ECoebNTtseIdER6BS5l+8ZdO0V2+rd9vTGKpavsQ6R4Y2jtGE2sMpPL61k30DQS41Sz/oJ8
zonEdXhZGitRvTYAbHzyRz00ZPIqsR5F4ShT5BbxQzpcC/fJip9V/c0Xz5r3JrUvejuqdl2cBHZL
kR1EQE+eIw0PLRK/BCI5onip0kiKq/jQtfIhwiNHanzC1EOvajsDIOmK3bLLQkejnVSVD0bzqqMX
00KiTtj1M8L9CqY2MObq51DzL10+2G1KJyOI7KpD3ZjegRtgiVH+pJuM2qSM11r8wQQcbCMFzyT2
fkun8xW9HvKwXLn0pHvF9wrzTL6sMwG9S5aAS6wx1jyX7iko7kXiQxJZc7oecpe8Jq9alWBOmHNg
tDMfiErRbcr+OgVmcprvZBa+dOFuU6L2LtyzL+GcVJ5GRZtX/tEMXfKn74rsKHTrzHicPHkhBlZh
V+fvCRmgkqg6ph4cmozSCyFgbCyC5kPpXCyzwp0orMqqWTd5aKfK1oxWQQ1BQbEz4cMMwrlgfUg+
DcB03Y7ZnBJ4Fmbw8layueyMat0oTKaL7XRLwjYQ8QsUDxuzcJuZ67Bj0zcfdA2a9VySjkLziFWc
NXYvyU9Ss3c14gLfc/HG0tGs7apiTwKbVN6k0trIu7NXNg7lxkLs6SSJhDIPEkIfOCNjLFOM0joM
bk2vnOHxLTtsts1yFBdhtqzR7rURu0bFNy14jpvM7tylTjJMxB8KRoBL1EQjPsY+uZQ+arxz3p/D
/K7IW3saBAsFhFATYWa1r/jY4h2ZpjFMK7Vc4xOiPrsRcR347avovtbZPk9PbUuW7JrwNd4cRQ/f
vSoWzrmO+Qoauq0LQP7E6EkWz61wJ0i3JJAO4tkwg7XLB+KGA3IAn+yPuw5QXObJ8yBdR/FzGZDw
W118SHosKV+7aKVFZBMoMuSt06dQcUsUG8JMhu0QQ1gpei6+MI6SYauUwqZHjRnLV1NclQCYhweX
80rP85p+rojXQaMHPN4Ihnc2qUMMLd+B9XZaV1vE8JBC7xgZLRxOeVVrTqMJ2zDOHlQ+h00jyqeE
HDcqjEIY5xJ7gx5jt8odQdvFQTzTcwGXmXlN0mOVHhKFjzpj5pF/4O5fqESaodgg22+cIDE3BkX3
3prA6xaBUIK/aeCV6mcuu7kjsi+qCgGn7VHh0xwS2LPlBiZKmHD4lantIW5TNkL1KKHJjIN91gbs
ph2gw/RpJFrPvBQmN2alPCgjIPVV6+bsMp1PEw6bdSAp+9Rq9nm5KazHbFwofXkopaR1Pl04T19v
Z58T46dWzKc725d7lIpih2nzxNvRp/nxp1YNCeq1awqCxen5YmZX7haz3z/BdBH75Qm4paFQlOgt
TRfTz09A0JkqNowfUPnNY5W34ds6cGuqvd8/z08ThK9vhLkcd2N4HZox/fdPb8QVx8YtSa611f24
Hs/p5vcPP9kcfn0fnx7/pwtnK0aJG6Dos90lWp3Z6BQz5Ms3zVo5ZfPfP9ef3W255P/xVqb//umt
1KGUmoE0PVVp4+p2+N4s9ZffP8fPl/VfPq+ffy6lDkLI50mMC9VKd67Xam73H3gHmmPxH67rf/ol
+/SGaIp8fkOhKUieRKa2XY6HDMmlSS/7929neoRfvmXfn8H8Cc3QeK1lDOL0DNocdWTQcaEH+TS0
c1LCZ6o72mrz8fun/LMv3AT/Qxkrs4K+JKF/+il1ReMJbUx1IlQbI1tn7lOuFl8nlj9Ex35enX+2
eGDPsGxEVLmixaj98wdXGEoq4MZybfmpy3f6BRwS5eXv34f8Zz8dAOI0hhRcfhaZPT88SdjEVi40
vkshiONqOMRVs8unUz86hgxWJPN+rKQZEWRB8CYX8swSx/kQJySynWk3rdWJWIe/JNb0tTlmqyAT
51KZrcfpPEtF+auz8y8/kj/7SU9kMVDADESwV//4agvN6Apr4NX64ptwX8ov6Ta8uKuBl2j1599/
NH/2I/78XD+tkaZscqEveK6aOxgdILHA71c9/Ycn+ZPPHz8mEh3GoiI5sz99/r6ihC5zcnbIsZVO
sTbEcwbwM69G3doDMRyNnQAQPdJ2Cn2qINLvw7DeBgy3kkwC7MEWYdwisifQ+1SDubVKOtMM420E
+USOt54+XDExfFR95x0ktdxMAD5N7XcuuT8wCcsQYVlPYZ1NDvERmXUxSYPvfRWiQdy2e9Eob7FZ
n0xLcMIONq2oRDf1IOYJ+CEGl/0b5K+VlYKVIM3IChrqvdQpCwJMsjKMb+Si/Lou/sGZXV87uXxZ
/7obbGdv71753MKuunl/b7o/ifP541G+9oNVcHnTyHxK5mEXYnLzrR+s/gvlizbNgVgl7E7T6P5b
PxiBmSwDBpVl+rVMkPhWf5vqy/8C/S9bIsPWiVsA1vRvKGZQO/64K5MnNsWHTc1qHVYWaL8f16rc
uX7TTTRnDdKerevMiD2pU7adyGy8cldZd+NZMWnE2Soa6pux0LCrSsOiM9Vi0wF1k5pnzTf1lZRm
ok2SVW1HLX3WDp3LrKNre04F5cUq8uek9HdhW/V2dBMw6I3w8QTzutXmbGJBJ9FKKM+yesqTEvm4
6aVOhb5L85OJVty8DFYGU6HHosYto6T5EcL2DrngDoIxU+RHC3z+kN1WY7HI4TOXfTLPLbpzrrI0
TWJAMPsEQOIJz1yZGfaaOmpR1k5/80bU7Rb33DGaC2IhPQ09UexkFFow5pxSNo+tXC8FN135PcTN
DD89yelrr6AjI5Zc92hfjeI1baTWqbE6ChHscCljs0tx8w6S/xgrHcgGOV/ktX7QO3Nd914+K8co
msVhKpC8uyNZT1jrkS7OSmmYywKTeorl3FQ3iWEecl3baSbcb2sXudtMIVHQPUeZuXWFxyb1Z0lH
/a/0jsyQjiYkPav6YDXyTkEgVPBWFl++8//4pc0q+uulfakDAtOr9/+6e+efP+vgvq5qHuDblAcL
zhdFjgVVE8bc90XNb3BIG8hMJ3X7BM3/vqgZuE6cexU1nDjJ6D8t6snPo2L5//+gkeD5/WVRo9BB
zm/ICD4n0N2PizpIU4hwUU0mnxJsK4AhXMhzOs/tSa/Li+72Z0PBuJhhZFTIlBvcx4YgGy106iBb
eGg0M+IiKtM7K+mOHLlmFZEyMa8q9wikHot9QTWRpo7elLRGuPEFkaBevDZep4q6L9rMfcxHQi0L
0QJiYajSumsk96N3DYz8iozfXLiXNH2mF/HMHYOVgea/wUc/APYmYHwuRAXGkWzRGERsWcljKQRz
lcx1lVmzBuXO6t719q7XEVLvFLLskvDceadGpl/S0mfvaWuKcbcxNWKIwSVXCGJLM1jQANp07qpK
iAkXF41/VqAQSKIzzZE1CcYXd31jOJju3TA0L13Zzz1v0TKzQjATh/1TkWyI8SCWLyQoa9j5cYQw
JsfNvI9QsAxHBCqD3eQ53ebFIADQXEZguTxt0apr+tOkCdFp2/V9uM2Yqi8q2bu3SuJCm/7O4hKv
TEbmDAekVF8jXPyWHr1IXjsrIpqcwWgTUGpjmgTdm+7JYFuE7itpt4/54MNGD6GJu2c37zA60nsw
hGuuQdRviG3RkuISejeT6BFQ8CIdDOJNu/s4qT/CGIWgkGxpy2J2Uu2yck95uNJ1d9NIzaXnYGMq
Jq8M0nv7pviISE7FZU5AkU7a8ZgeXWBWyPvlrT+oGcr6jk3ZxzI7I/lrp9G1YjdfKKHezamfZ7ro
b0b/yr/aozWEuGKBcgHWv0/bHteY75GiPuvGiqwlHgGS6Qz1/d7yLIIcCD9oXiUGRnWFjN5oaByo
kAMrJXzKgRAGmg7arCbLUJ2BXlW98lEkSMaQbU2kvV1XMnOovnmvNXkX574wFxQ3c0oCmROjGle+
7JmrkNNgW6UktYyyT35k1UDGkunMRFW7y1OUkMowrxPldVTCD9WI6YfmzRKqDMNghmDrxLM2LTt8
Ajo2HTaamN38w/ddAj3Y1ozfllQwQCdWSvVf2zLLfp6uf3+AP/Zdmu1ABDRQB1+0xN83XnyTOu4m
bnpfZ++fN95J+a+y0UwKZWXqO3yvprA00frAjSTCXOFi9TeqqV9rKdwCXHh4CvZ4DoYft908N1y1
r2PLphScuUp5gqLy4OuECwzKVw7lX16xJD7Dz7dp6jaqSXBXDAY1lAETFPXztdNkONiX03NZypun
37fkpRM8MKCTD2QhXhpKuVKo6YFhniPZaMAlNAWpZrkq35Iq4aQjkrzu7AP9zcps9engPP3asPr1
TsZdWFWwXOCbQGgwvfZP1+4SPGNX+Ly2HLxowiAcdJSq/ac72Y8fAJf6H5+Es/nzkzRlWpi5jtE9
V2EIRCefwZbwn26XxNL8+jSyimpD1VAzwJb86Sit1DaQVRSFdh143k5CmLq1RJENG+ZB2ENccAvy
11U3eBWS25yWWSLVYCbDcmYBrdN7uZ2Fec+4xQt1danAUZi5Rv9Yytatbw0wFquRBOtOqmzRHQ/E
VryVon9nGgGgvPLF9P0nP882pEvfKEa6RecAHqcx6/bg5QMyP0D/BVETrkb2EqneJIHXjO0kdZyN
3VZNHsPAAPoEACAMV0OXrZvCmqexRgdb69SPApOEoTd3kh7MQzxx6E9v2t4t9+g41zQF4XNdQp0D
I2oZJuDV8KFGlvji8jI8yaZ7kuPq1RpGnLQg+2Bwj717zZvw6ke0cTnyAk7s1qDfjMCSmYh8J7Yr
uJlycFVyKgkZD9mIz72E++MmtdNZt1px9nTiI/WR8XJrLaSe/5672toUkPSb+mLItFvfhT6UTSdz
YF4nKWmcK7uir3mbDfKImIoYhSbuNh+pKwG/YXoSmmKcFQybxMx8qDXwQPQnyWYfDiIBI+G4RtLr
xMx59KDR1j0RRjMprHd6deylYwjBO6yl8lUJMn0lapIdpUefa0pJH5tCaz4M8U4XPzyR5JS+6p3a
ZOx/6xOqBxVSYvhfMx3tS6Nca1W6UVsgXFlzW0Mk7yUChMU8PeD7BlsaSiVsIdM3D5kw+dAY+ZJe
9t4MWotX7Er7nsGdtMsya2OakD428QCJ3F96Xtoti6JvD1b+4mVpCyrCbBaVle6EyJdszJJz9i1w
woZ304z+sXPBHgXlJkXROqTXrFdvC0E89MZkcxj04n0cWx7E7Y76qD4CLH6yAIHYbYVGmq7DbWaM
tylf3rkkmM98FZeQxdJVHCpv//AzDwepjI+Ms+Gv7xonEuCeX6P3UjhkWf2WlfnP940/HuRbF4EG
Ae0Cw1ANDLPc+7+fewqHJOfblAbIsUhP/Pt9g0sG/zOd9il48PN9Y0L/cD3R0ZOi/5z4/n/n2JOn
TfBTa3dqIkg0D6an0/HFTXajz3ux6gGusQR2lZ4xpA/PemT/CNcBhD+LtpyYvybpu8yIyO3qpUwq
07g2CJ4HhUIPGPPLfiSPy5Cfc4TcBF3IGwHVEyEXlzY4BCmyorLEhTYDDbkumFb1qrHUzKWpMZ8C
Usu3cmHZ5a2g+UjElo3JDKea9cVtahGP6TuTarS3mePITpodzZMs8DWeyVjwIY1xoXDio3/xeptf
WrZq6218BMIoeheCxL1tAS0YLqLbzyek8A2RV05xZ62NdbFV1gR67OtFt1HPqgbGfqsVzaon1Q5A
aUOWE26ixz5e9NBdarQCa23FDI1fqNaQ9shHkKjankE9g7Vw2fUbkrwWnuYgWOqAjJGzJCMcZ2uN
0LbT6Zj7il0zsOvzWwnZfD2X7/zQbp6z59hbhm9AZkn57u8BDERz/HgAEsANtAsYt5o0E9iLKn9m
vhMDBqWo7BaTysafu8PRam2QxmQAMkwjLIwtDNHLrCyQnc2b9/QxugnbJXHqk07kCuZwdBoVvctR
JLPlpd8m1wZt+jAcVeiUYelssSFVH36QfGl8djPNId+3rpdIebBcnADE0EgFSSy2V4lrjmmDIskP
Ss/8nInjug+gD1vPKDcGft4B1qMmXHcf+Y4fNnyFcVtdJ5KQaBsBwrtZvACfaw8H+YrOamIxACMr
aMCIzOedmGmJVToGI9W9p2zz1O6u1Z64rlm5Uh0E8LtGZ3K485Az9Cj20ze/vWq9SHCWtG0lyL8Y
HFz3Caki8EibOwTMpzphvBQ6yr1kIKMBBcOEUkr2mgq7x+5KbSEK7S5JXySz2neFOEvT6kKTNxG3
9KiaOLrxhFU0olJqEEgTjua20mMAoNFD4msgkDgNNeKk2x5btgI8k0NEwPPVSIXt7WN31tozjqV5
xS0I4nJmM84kioFwLgm3GPdC7o8Ya+z2RVUd74oU2r6L7IdtZj8dIV8wqyqWmODHl3HlHvP8jZbw
lPm840bLBzhd75VyjrmiMBOnLULbtLN1px4U+XlsTskSRES0EouzwOIrWEQ71CTjJvPpHoDvmIvu
vskes/C6S/1qTZdaRDyXSfP4WXwwJxHWQ7YbSPuRZqXQH1Oby5OzIhDcjgXIPnjrGMmj8yilRVpv
BhFgTbi3anp6D/o++BDQLrlzYT29ZvRe4anJN20bL4V1t+1WgFX3PRmh5Jr1bwINunkHG/kK6A7h
n77xjsVx/EiN7Ez54ZvuzONdCBPkbucR1dc5vHwlWcYEXPo3fn1TTART975bdFvBaXLHCG35Pp2p
rIkVLD/+SWvfvRnpmrSoMHDo8TZnEggpZOl76F3WmmpEOKE/SK9hP0ujrZhvAifcF9tqVfGCs3Ch
ViSGyzQi58lFuYb+ZfoN0jDw1EQpAGRcHgaGok6lo2pskpHT/GBqy3pY8hnQeyTNw1tDGYN4YOsX
hFa7eKNnxpt+iXa2T/bSKV8O25YE0w4WySxwBtuf68U6/bgUfE7VPuwfkdgHHQl8+dLHsThsmLX7
q4KgFfGmQ0YoMVsXpDl9F2gnl+IoyIuCVFPdJUeP8VE7bFKEU0mywdO2NqQHYOvyivGDjUneLaZk
0UUHznU0gcEtzAU3+008r5clf1nDMjmG+mH6RdCn6HZ2kNxSdj4IW3k/3MgHfd6fovtkK62TrbDV
r8kWOoyTzfl+ztnc2GjJYl2p+xJQuhsstMhad1W+vGhv7kyLXn1vDUV2ahkJtjs4ME0Rv54ECOUV
RBgHGeTqI/+nRwTIkPtMuoW/q1gOATb7jnBQyrevlpj12//8Nxr673/4j0oFa/CU8okDdxpscC/7
qn9X/yXxJCBPaYvKU0HCVetbqTKFCskQCiVmJT/5XiQE9RQ83CSndurEcP4bpcoXKcPPlQoeGpPh
JNNJKrUfK5VSIyUDshBfx9G9hGLIF1fEJ445BH+v4khesw0zeQE6gu1fPxGFO6sU+Omhpd0JpU4s
eNEQcNF295GpoYNrFeTpPSR7IfDGZTLg+0sri+OzRxCF113l6JbrsoO+F2w6OEMmYTdrUMRLsTG3
RUwuGGLcYI0V5y1OkxuhYixnRfWrUiTodjgVoALRLiugirhDdlMpacNMgiRNMxeDc9kp7gthociK
6NoGud4eUnhu59YLjZPbZ4T7pJTyMfidBklEEm1Uq9hi++KlbDrKjxFBXdZmxOvMpfaCWS40VFSz
7ibIIIS0qPT8eRulK73VCfPQHd9FCd29ZppBlw6PZ5m9NBE6V9IjSRLbmCF9BeKECf5VtjKzmzww
F3hGe9COHoecMVN1sI5+vKIADpdtw3mQoYwvjRoFGbJ0wZXPRhwPXzsS/9yJxb+XFYX2X98itmWQ
5O/AEX+zLnmAb+ty6l4g4lE1Lie4+L8vSy66pCAyBiRaZTIKf1+WzBplecL0sGD/TRz91jhjxZrW
ZJ8RcbcxZvhb5mJpgmn8fIOQscXQ3NOxvjEe+XFdGl1FCLcY63ZR62zYIt7YQGe7z4m0wjt27Qdc
s5pgbZExJLR/uxfDqIMNodkYDgaU2jrjAB0RMHmIGK4CVU+dQZXAbyrYJ7rGTed1Jl5rIk3TwNxb
GvwIoaAgKfVERhDc77uywREc18J8MO/qnLLUAxAuQE+0Q1pZPfLBGHvswuv0WRBK4QavNg1hdWaK
qX7yib6o1bxclIWVbzTFPY19LG4iVX63mFwy5x8QoxosbvQXhJKUfciOM8jrcmg7DAyIYfB0NCxR
ifcyiq8m2rVRtoecaWkFoNRP6DIY+iO75LLoC8Cj1PGeTLZZH3VnrSGCVdNPkeK9VKW6kZp+3gAF
N8YCzJlJAIIBpBJZO/BfDW1vJ8l218uWDYDzOZW6pzKs1mKmX+qu8W0Jhxp54KNd5ZTHGb+dScqm
4MBP4mxYaAkRir47zTbHo0nCT9KO9Sz2POBATG+MlvR2NzxJnQuurL7oA7m3Ouko5U7tuvGjSieQ
mxtYpMFq+VJLMLdN3gtugEK4LlQaZANx54N2lPglbtwSoaDXb4W4m42Kt8gImdcb3rjpxvu2KrdV
D0kUzsjMK8NtjuJnrhW4Ey2DkbWi7Ic+RxutniA1Ukhhggg7+dDU3T6DZ8YgQrv7h3csaA1MllIO
6r/ea5x3DHDBO+PRPTSyn9v03x/hW5ueFjhtepP4QOPfMarfTHB4zqZhqohy4cum8n23IXtVMxlc
MjOgpaGLDFW/7TaY4DitiSNEY0U/GbDH3ygCJsrZT5sNL41dUDeYt06v8sfNJtSNIGvYFDFA0PAz
8zcfX0+WewuyS+saKV8q4E+qDqJ4KOAdJBjUPn12f9Ig/wIP+vwS8KFhEpwUHlMAGbKLaT/81CLP
JcuNxwoHKjpCBp1l3jueFGCVk6JlJ6rbTnad1BBm8hR80BbkmCBr7R+rIOfIfdAs79iVtdPI9asx
ycsjTzgoXrkHy30WYmOLB/xQGPKdLDTPUXfs8/KaxNKiMUkr7M3FIGGK7YAviLF4SQzVlnUPajlK
dssIzoMf76Mmtq2cMkDumRk0y8iPYK31y2qsNoKBcU+tNqVpLZipAMCqfW/z/8g7jya5jTWL/qJ8
AW+25W27asPuDaItvE+YxK+fA2o4Q1FmQlvN4iniiWSrWIXK/My959oCKmFo7ZrRfyhza2fb4ZfZ
uG7JbrXbxXWI9QI5v4VgshM5kTD07t1UsnImcTub9vB5gfCGgJadB3yDAMo3XgnPwH4CkCB3OOOu
yUgEuNqZT4DG641dnKtObNwiAtE++mfRlTtVSO1sQ1MihaYlkdy96KYMVzpkwxqrY5mQrFteh9I6
ZvKujM844tae/pRZy6LEQjiQ8WiGZYmMznmwe+9KCzdudRtiAhT9eA5idOWty5jZ81qiHsHJOpxW
xlFoFjSyS4lpLlHPYvbQuZNKXmLl7SGemQQ04LRTAQKRZProsVX3WPFUntwUtn/W6wlyfr1kNEBk
SBAsMv0cD9l7bxc7odSu4g27HZnvNB9pJxvQsmx5ESGTV4m/IeBl4w7UuOZa804PxIMzij1FGUTn
2U7Y1dq2MS+stCvQ080am82unC2EZfrQzYbE1ohWBvkONRGvoW+qjbCH6Vs62xjrbloGGu0p/sYm
WMe4HV1cj9y3W4kL0p7tkOydnVc7Vtm5bRmrVbrDyIg8+C3jiP7g4KlM59QSx1gTgMtdOtsuHYdk
Xmk6K0pUXIF4M/vGO5STVS1HXJse7s3RiK9tHBN21h7N2d7pJucu2Giz6TPD/VnPNtAyQLMEhdNC
s/TszFbRwLvWZuuoneKNChl8D1W9K+IPgb4HLKUvjatgYqohPPYDVTeLBdPyWPsZXoogC8D5mvS5
Vmpt8Y2/e2LQ5jzbaeGXbN/1nA/Fipjmu/CrIotkXSsmAylIDl462xkGXPMlNvn6EfjfTSSaCjKG
eBWAKpZDsu1mDvVgMSqoLDAmSRLioANbFXlbjoNFDF6EFdY9Uu8XzeDtFqcy+eglSAyPZBIi09Pk
qhyM27Ql1wovGK6cuvSuXAl4pOIk86OSAM6oPAfSXefmfZ/A1dKyb2N+kAm6rOo1nF5LfVw61osn
d4Y5bGCDLHuLQUdcgckmcSCwTlb4apofPCtklWFKKu+VLhdFxrlYv7fmlaUB83M2dle8DRNxSfXL
iNOsitg83Qvek8LmAbmKUZXa3s7XiweP8klE/StH6iqJQGiPcsMea92p4OSj2h/jbS6KRas/dEm4
8TKo8QnKbXluZXRyBbEmOUVgZODiwizFiq22UTJ+TtXDvA0RydVQ5dD2arK3GBq6bn3qmyBZTnMR
IoTsYMKHSbnKU6lWKjT/f/D1LBqAv77uF5/Nd77e6jX7pd//vt4AB/qjr3D+A7kOPaKDspvO4qfN
hE1PT/g6HccsL2SHyp/5qd/3AIPOqCN6i+8Lgx9XPf2+pSOFYruLupFd/T+56SkMfn/VM9pgycGr
4nWgypppyj/fs75fI7qqBo/8P/2SQYYHcUd2FzDLyLc2gpMjCMDdtHhd0kIu7SFSx9R7VinUyhzq
hIbXmd6EFJTyEPWkk8jpGRb6I6HW23DY9UTmdAn5TXqt8HIxoJzW0UQ2n8PaUCNCQyxz6gwr83Yj
N2jU+2TOjWDy+q0ARr+AIo8PLCa9TQYT9m9v10hrH5qUBFlqg+qc/eyZs66j9gES4a4AodSJO7+8
kkEMKpyantwhC2BeH4hVDN3bciwcN+0mYt4fxsZhSo1651ofBjkqaRLdtSEAyxZDqFaA6utjuYoy
hJsilF+NF17nYXGpUvKJ5eDeWmm1KV2i6Kyu+KaR6Wdl00ZX0cptsAHVZmltE5KSZrpmb8hjYarb
PBxPfG0XyVQ80e5UK6nxHveyfqqAndZJ7W07jrdR4mX3VXlli/jU2zj6wgodl8+mpI+Qq+mNy54h
5R8O6QOiNjcSg3nQdkctkteoVM+hmNiME24CblRnuqlzzWhbIvbQRxnG80AI5AqJwFcdY0BTovmM
nOTTGAkLSMz+VmdHkyXxTuJMz/1z4NzZeMqd8LUXBW6y4IB/Hnlo63PXD/6TDoax8DBdHpVWn5Cs
XeWxeeNP91Wva8vJF/tUhNeiyO71dO5Hy8dOP8rUeUmSa9kR0lfq2pNnGC99csTMyDGHBLslVcG5
d/q4WMJ202amQLj06u5kqTbBBOiyrBgCujLWVGTM3anM3KkMj2Sv5EF05knC1GqDdD3AYfRY/qe5
v/g3tzLwjL97Dmhm6DCcedj4d2fc0+vrR1R+pp8/n3B/+jN+NDV0NCg4mZWQKWeZP7MPvx9U/3O6
mf8hwInfaX9vVWb0zo/DDc4HkihIH65Hl8Oh+U9ONyCKv55u/H2hs5Nvp0EORRj1+9MN1Uo3ji6Y
taoItznMYv26Et+SsGBNCv9fam+tztPXVnidGa6NONKz6URe+bLy9ZtEGAclLlqblSsT3qf1mYJs
IG43bO+Mxt13bCUy/KFzm1KE8AlCOO9kPWYWYYk+V7E9rAHfLE2UEyZZc5WCWiaIG9I5dcJz04Di
tF7y6mvo9ccAlY6G307RaXSEb4pgp9fNIbEuVtOsxPA4arxI9ZbpxnaOQnCAQKSJvvJYSgHiMI2v
VJqnwr6WYX+KnOgI9QZFZ4E3kC1nx6puIt6EywiBYkTRzvotwhCScgAHxjIbxw/FS62NZ9tHKK7t
BsPD57mBT7EyBgmYV12ZtCZe85b2CMsH90i6EdsIdePHvAWNufaadz+CG8JYwxBPKZsN2gsn97dV
InZthXLR1sYVBKELwJHbwfOvA1NiOLTWRlYRa1KXx8LyHv0UgENL7LLVv+GVfsmdeOenz5ZKSStW
ZARuq9Rincroee0gL/VnhIK807lhl8Uo88XUawDiCL23E+kxuhKrtiVOFBjkuie/tm5BOluQHbpQ
tcuCw9Gw9gMfl5p6IqIe6vHZC+R7HR4gDl+MoVoYeIZRRi81fUOs674JwkulD/g3xWcisnczdd97
Z1j6yR2y+6EHCguhTI6dOuqdgPEa4U/Pm6+8l9OaFJt8YXTWuA5GTtAogmhXOhn/byb6swpDY8Qb
b/NJk0OBBVpG6w4BTypQ4z6FYjOZ6oCXV8Y3Qh9uHRoSMPbR2XW7fdMj2IFeSzPWRv1dqMCCd2n+
YaKQWjQaufeDL8BPxBcjjw+dMSmGUh7s7YnFvy5gXloVa8rqxsVi37gZGUPC/cbtRWopRIcQ503K
hawHPbcwA8PIH9Z+QGQZfyVU+yejhLJG0tlopU+R/ha6L+XAiI9/a2HRt+z3GBZdXj1M5sXVm83o
Ab+9NxkrDFhNLZ//oaSqsZ5KTLZa4KAYiK8c3Yz5ECVC2ym9gsIOJ+BhUPxXtW+x9doAUbCKcDcq
I94NTnujRzzqmT0CmHJWquEZRW9F6E7G4ze8+fJcVu29qT06yZ2uumnrZzdT2mzNXN/goPWnmvTB
fJWb9q5uZhJOtJTFXdgVW4Bha5B+T7HrXLK4gcURXVQGq6HMV4NBGFLTb1IYFYlAHVbcGkGzG/Jm
pSBZGBAtmPItPAgXsgKF4Q7rsOfdVxpxTtHtHFyc2XR6/IwnUiZ59sOrRtu3HbG+TEQ7fxPXcBax
bQwXlkGLNl5HOPuVHdPE2f2JQcq+LV5V6ixaSB05hIgYcocS9osNyYPb4IDEkxBgRBWJgZ2YWCHm
S4Qa+3y72TKrTws4SAgkJAYWUgnxPAEPQcu0qUNr6WTfOEeXTm/eCdkvlCl5CIa9BoIkrJqVNJ/8
IGeTTQJC+FTnkHK+AgAmYXTWwJlIKgNQZxWMk9FaRQozKOiTyX1oBWBIUqhQm++LMD4oQCnKzbW7
sFqNYOYt+zZxtjTpK6MeNh2QlZpMOWuTiVOAkiMHw4IG7+AY6FKM/FCR+9Lyl2/YFcujTb8Wi+Ii
sITAdnGyavsvv/tJF3fmHSJ1MOtCg+nhX/c35/jjAw/XlvC1mLTV380zKQH++KN+KwEAsYLwmsVW
FuvL2f/xY4vi/AftMf9SY245B5D/1OtAaJ2dkJzPTBwdWp6fy4FZd0zzhLfTs8lC+CflAFbEX8sB
NMwQmF0XrSoosRnB/HOzU7suIorvfqBpX1hdsK31qQfPV8uHAhGfVrV8T4zi2nDH4bGrHPwBM4kv
5kkyjGWldSxBHuOK3xBDQgk5OKM1m4JVKTEzWSwHcoKrJlfWj22dhMQ1yUMes/zj8BlLfEyQy5lK
yfGcqU83fjF0LBAq/9TcqNl49o3vP9GNgVgERElUyJuCTOlDqLT9Y94+5G7Sr5ANnzUohDdFQs61
gL9swLhsUEEE4yt2BIQKwM2LaFEoRSxBe8qrx1YHp5KLfW8N92WsI/6Q2yobVkSY3hiu9xR9B21W
yaXLp3WuIY/tYHEW+pwiA51TQemU+oqslAN37t6dIZ6RpGryZrCnHdpn6T6WZfUmdX0NSDNbVj3h
5/hTiKPw1xQPt9ynS2GQlpWbH2NPes2W2QOUTstk3glPQqjjAMyZIPR4wh4cW+7R67L1mBg3AqOH
VmoZIuH+OIY2+i4WLM1n1ROt4i8Lpz+YxQF4FvwU0ixd5ra81dckh+9q8wnCKfeFVcht37Zi4RZs
c10CcuuBqHAxOc0yl5X75lby0ayzewNqzJFGuNoT85GiSBbkUtgkINjuWoxeBjEs4FKytkOg3Xv+
vaYba2yuICb4nBoEpy11oEKtTB8M4oS998omqS9z2VtJwtmmfVS067DeEzXe5eGKT3ppDI8ahjlW
NdmsJ27RKGt3NT1wSEgvdrcEhHTBfTxGu1xC2akAL7H2SsZNmiV3pfdptWrtTcdo2sfDLq8s/vxm
HPKD6WxYABFQES282mcqzmfi7GpnD26pX3bkYk3Irdnt0WChBpv5jh8ScH6WVa+Qy+aaJSGYrYML
rL6G7KwhHRxplheTuatrdQphcuO3oRgsLCwvplcQ5Dt57zKsd53XbAMtP3Zutyj97FwY/l2kwVfx
7GYrwn1e9B+sT7cOs2nTDx7K+FU3e+bHzHdr/UKj6N76dWZvbAeWS4sMpXXjAIg+e/12dDYZqrDW
ybi/xhaeq92/5lmXvv/bD3iTICoibTwmORppCX93wC8+P9OPV6K4/nC0/+GH/DjauT4ozMGvIrDF
vcGk6MfKikbN4pDmP4nK1vR+OtuJ3fI8jnyEry494Qyk/9HqaSzI5+PY4Jf+8YIcS+4fzvbfvXD3
F7uDziPfpfXgEJ8ABmm6DPm0bMpN7cy68A9+gXXyNbXQPOhtGkLu5hKSqWrkvM1bgAk0FRg+glao
5tKK2IhkrfS9rE+ayg+6120b+7nv76mun0sN2JcVVZ+K6ZNPzpaTW3NW58LMh30KAqUqnluLL2pr
XdAsQxnLezx8bbijylxlpXd2020AOW3EP2tMMBfT9OizpZpXxSGiGTK/8/Imbew73U2qdUBtnkPs
G+xZc1Y81kVyZRnFY5xD7HGK+8YzV2nQouZzl30VHyq7uWmSd4vg8AElSQ5/BpJ/DOfly+gRJY7F
c+CuDTIAFkM2EjCBLS9Lh/eCmV2eshiWTN4c7zSV+W4K+vXEqgODpHpyCcobsJ71k3MEctRqySbv
jZcg2xJiPMpuVyT+1TD57r40mZkrgssm2Zy0NroZGgM6tccCJxriL+lJLP7uzrDtk1OpJazC1EnG
J4n43zan1zSxtyrESU3i4TItw5Vm9tSKtKFe6zxOBQA/wy62VZnb+wwibtVgkMQi14qaSE+2Gr6N
/jKewktv5mvFsiXw+7u426eeuomD+jbLbi0MF6p6YTqKHhfuJtlrDTYGkA/rnkw2gwWSTUZbYtjX
ZDVDEyNILAH3ZtbmWmU+76a3VyrHMT2t3N6dQWIEoKUMDgWmPdshXvGm5enLdbVqFOucsF1kLMAC
EHvYWFirwWQQT7KLtia7mMxIWVTF/an3ThjKF2ZYbKwAzyDU9ZWliDky0nFnVw8C5W7RYNwosT8O
Mtl59iNWj0VsPcIR3brjok6Se1mAS5oIPbGDkJ/drq05/Dggp6mL9h0IP81JVlaKiMs4p1Wzc9rx
WGozxbG7wTfESIHuyWVvkcbTg6EfemIzhwSKZ9jve0UwSTvsecYFXy7tWFfNTaiJ20Sw39O7VV8+
iFnCDFzh33wkzwRdZENkFP/tUXwuC/n1R2L27/70jzOYTYJOtgB7ftOYz9MfZzBbBipajFVMuUyA
2rPh+n93CZTXKJhYNbsaXGxWAD/OYERKCIpwOkDO5mX+s3EbXsE/nMGGi5FhRprYc8bJvGz4aWkv
oHYoxbkC8gOLUZ9m5VL2aHMsRyyEj3BN4iIebPVgm8m3wPHf9Qp0WBVvItt/Kb3ujpnPTQ1/d5nq
xiEILlNXfJfgh+2wMBqqzQyNcbbW5KYiHtYO64uKiSOA0B3S0aYUJHFCrq1kLtIscukddT3+Fszh
pBKjgAlSBNc1iVvI+NVKT2Z4a+9cLF8/MkNcaZV+cBMUQDBxaMWbs1dZiJ3Gj7InLbUzwm1oJfuQ
UilAqR9Gn3H9Diph24d2SYIvLIgiIPzV3CZqOBghq8Gg3mpkApcey8Wm3pha9x7F8X2vwp2lHdlc
roeB2YxgqlH7tPKju/ZipLuYrl0UgzM73Ce+BIHDUujechYU9tRIKfa2wPP2LjGJY3fAyOAbUXvS
pgTN4QeuQ8gK75w59OMmGYIwKBvIZF28N5onewbKTpyl4GGJD5o6tQsk6x+mj/qTHoyPZAazPlYR
9JNy4zbIDq12lYXuwmTNE1jQ04ZzQc7DqsEyl2jtPszRYItnjXiHuNUPfik+QkPbte5NyMTCdK7t
qVz62UlnIkHcO5qBficmaw8r7bolzzhydPx543tHAqQM/U3Ahxw16tYBbxHpxGfmDnbp8YUEGa8m
c3nqmXroDe4RDUZeKdnh6gMdRIZpTgQv6B8AQo3Fqh/12zA0V6aq9F1llDeFmlZC6xda9DyMBWaY
RudWwXradWvDab5gT1+H8IQxlJhFcbaQr0eR2ucNLZzqHrTolNodGcCMUJmFNRmzRz4U4H3M3c+T
bcXLfJyW+CvIFOj5bY9ydNiJSH3fG+1db3j7stqxOjwWidg6qn53LP9Q2/IK9Ve2iiI2LKUkFyFs
xL8bNuPOhik0yGia8dyBeJmTXP96WPEYJ1/R5yy7mo3Sv1a0f/KjfjtNbfTWGlGwGqPhX5XYM+oN
yx+nJTRwthr/e5oi+cQyZs7zgxlE/nPGLKfpLBVFNEURbhn80j9Zzf6Z5JPdq44AipZTc+xfXMJ2
bUZBXPlkzJrWayywNuA06DG16oMLsUjXdnnnrhlq3FuRv1WZN2N9iR4pU5tStOkOZcvZEkYC+WR8
aEiACbAhRV6PdYskQOEdbGiCtHkeR4SLtsnw8lMAtgJ75SLPq43b6tVtZtknN/VO5GgAatL1YBmr
hym1V6L7VtPo1rq9nPL+lvuAPJgAdeSgM+ZvhsQ4mg6RLGTlXiWDxTbACY5xrA5GoR+Czr4bOuiM
fTaLuApxjNv4lHnmIx6pO4OIwaUq2oc6dZ90330Qqv8SbXDnaOEbO3YwzAFEwyq2byUe72XOmvYq
aHDJ2B6z6Fqr96UTXLAlrzEaIqwMwY9W+1ZHG65VzpXuahc3z+7CUlzXJZsCEUzQPlXHHRKLnd2r
Y0gNPQ7uzhfY51K9eZ4S+UB9+M0PqwfeBgjcgXk7ZwgM6Ef6AI+qtLKlwTI4cvH8Mg4fbP/NYGwa
w32d2O7Ekvsl7YK1J4mhKkNutPxelS25WvZgL1KLpUdg2OSLe19l6x2Hrnqt+xpelRiov6fgKAXl
pS1cPGnceEUFdyJeA4HG0tcwZ/XPSbZPKLgpg4e9gdSEHQQy0ITYUNc7NiajmkB/rtN2p4/39khC
e1BhsdLkf/PY/j1y8p9XmpASPCaBf32+fBd2zkfLn/ypH4UZ60zmnrM4G1nz9z73t+YYvBXiUYtv
o+bRBvvzt/hHYWb+x+Y3A/+Hz6b/GmpAq+3RMs80B9pk958cJfPf5mcxJacpNAAPP6th8mhzpv6+
LnOiQVNiqoFwlMzt7KmA4zTuptmL0PavWQnHo2ChRx7xo+tP5Do7HUlw+WmcxjN2ZwJfxeCtpwmC
QDfIUyLjJ03km9Tzahz1mrPz0ksSdLdj7Bv0dDMt1ltNiXeXd9aGEWIVEZJiNt5j2hhnq4A5QhGX
hMltVxWQuo2P1qlz3JKKniE1vFXVqmXQEiOUtgR0FPjkyYmhqClddNoe1jh32gkDMKIQyJw7w993
CAmG1tnFhN67Kws2LhonPHD0mVmuQ9ERLPeGkuOuD+C91ll1KZq+g47TTXeFcJ9JMVrGfR2f5kHT
A0XrCwLIFJjOVUVqXWHpPbLoDHhO5HSHflS7sYyia6jimE9lA7gePV9TfPROQe9UX9DP//cV/tdE
i/lq+fVjJDGHOp6eAuXw9/H2T+V11PL6GM1S3dj1jWNir0nYFrM5YzmE58acbbFOwFbMfaR9ODtJ
+VFLM1xos+uma4ALm6e0UI/4Xystf60zSkkPOT3L18Hu1oL47BF9I4LfrbDJUfBA0GY7Jn5OVexM
7+xMiDKz2L7vbPees//a0Ot7Z0RRqyCi+mN8qzcZKHd51iXrbrfhH/r41Al8sRGx2cAH8PUG9Y2M
wHXFbbHvtOrEZHbYhqnbLBuK+GU7yXop7WRYRU72llrVq0baFw7PcTkhrl3kKSPYsIIjL9uDPjK6
MEA5rUJZNMQPT5hlO/KFU+2REG65SnWQbFm7ygv3jlCbxyksboLWPjIyOcyj/0FvrmrdTHceDKHq
4gwp/ialXXGZBTunGLuzqUMDIYzu5GbMS7TWV+dwkgT6dFrzOXIlb5vObPcVFWjbjtFZz11G9Fpk
HCvwPkx4kyvktNVSJVT7oipSpsnHNPPEyqrgHjSeE12xcuVz3aaVWW7DxvQWVOY7cMINg3aFsVCi
4AvZCwDm/ukc+xOd9exq+eMjBbqDZpJRPzuW358M1L95KgrokImVEPDhTM2iMfpHI3QfzE4rAKcp
mjT3oNtkipANliAtWsclSWStmABBT0y36ko/Nx3vvB7cDBTMlCYdRGfF8tSsFmX2rQ+rr79/3b+S
bOcTba4NPYscTYiTc4H2c6eZeb2uVFsQUFTOQD1xyijJ0BQjWrCkdFm94HLNrHNa4/2cXDbwIjH+
L8TMr9o5XgRHPi0vbTcz0V9fRBCnRGmWvHnwQp781mKR2d022v1oJez4C0BH1fju+w1oGeebCuri
N/XRX54If8CYsRoz53OdgpSXYTq/fHphKrsubRow+yW5IRbqAS800pUtJcGAVAZELOVa/NKOGDvI
skCbQbHhOfJhEArAxrQdx2Lj9+WMM9YfU0VCi1+H69QHwB8MqXM06NMr2ignrn8zgfzla9dn6c3P
RsP5tWN9cIns0qma3fnJ/Okwa/2ojg29DbH9xg6WuOkQa3xfxotltA9TDwK8NWwkyJSl9fAeG/U+
Mpo9Uq5dkGWbv3+cEE3+yYuhnJ87DcYqzjzY+OnFkJTVq1xjSKepYaO5/XEy49u8FPqCkcWi9pBC
jNG69Mu3gC6UicWpbdp9YobPFjb/vHcf6/GuRiazrWztbDmr1FLFdgDsGOaSnbxptggrWgqzAZqI
X6JkcTQGFC5/cTrUJi1eTQG6UbRYl7Mwon/10bpFfKnAcH9mcXqlN92lDBFGfFcSSg89Etp6FvkB
pp/0LdVqa92Kd2WP0bHzpb4jw+rAB9AiohSQYzQ3J92lSY9IS88iRWPtTP2dp0t5JJn82na9cmvh
L0xLtcNMudSNhpj1wC8AJg18p0PJ/qo9owohT8T/cATzQxParjH0b6KfYzyo7IlKX/79R/OH8Gck
a2wcIHe4LpowXHa//2jqXMtFow/YkyNusLiEUmPZ7bILsSw4dX3NlKdFoKBvPQnNcmLAHJfuo21B
eOnskImA62/6lhcaD+5dawQ6Uc5VshUzzw5R6sFILrL2a0SJznsUuQn5YGQ8JlhDehlslBV/TEAY
stTNN/lskAqrFHBtrlgr6BjVhgDSA9At8EdEs8j+weu6p7JyHzp7hmuY0lyWynjvc91HSqE/sK2r
D0mu5vkvAZLD6A5Ht1FY6MOyY1wTWMus6u2Dqnd6V5qHuBrNQ5akDwnQmi3Mq+zUaseB4c6x8lnm
1ZO55GjStnXhP/CxOkiKyLCPveZJRGRv9uw1RMVNl5Z8m8IiR6rD+9WIfOXlHNOB6WJqkP1yQuBk
ViJZWF5WrWhX/v5zpHv+9TtGCQyDhX52NvcYLmv+n79jo5iyzKk1oMeefsm54z2JMy1nd8nUuMcc
i8GW7rK1MGoIYxW4GkgAypupAbhh155aSsw9vWsySrfnvtUu1WqEy0GOi7ZRFYv2cLKuOLNXiSpu
WbWnK85MtitN+WIn4aHoE2S7dW2sGwOEgkvujh9HhP6WHi1knN+VDfqptnAfCQQuN6IyLiATj/0w
bpLKYsPaj+2myHrK21bQEEfmt1rHZ0MqcLJxBc9QO6TuIknJnOh1Ui4CzT7VyVBu1WhLji+fgofJ
Pe1uUdGPE0QQmciX7CDf6QjL7n3F4t41+s1Udge/iOqtM1nDZSKO5mzCeIhle86LST77WFKWWW8F
V8D0rw1vmPe6wjxx6Bfb3ir9q9Ad7HVJwb4i+44gwspLTtUUPypHyeMwWDnpU0drgKWRLp1D40AO
KQidcIMuA4xV1Es/zNxtQNgSMCx5HnmkKuW4B9umBu9dwv0ag4rNz5vrNGGsVqdduo1Z5640bNlp
1IQnVQXvFsaCY8941pfjZ61v67pkeAoeeqtET0mEDaq12cnj0shAdRTgQUijXXBSk93X95ecVdUQ
kbno+u+lSDGhJTEOrTR6KUzAUVUn0TR1bzV+WRwuDYbL+n7Igw8ynrNdp6NSLs9pGmSrfCiPNo8f
Loht0NNtmz5L+PXUROXKGDUwGJJ8GlmksLSylFgRP1+HCdyyvPzWGfVVY3CMq3J8Z3Rq+HI/9u65
RHTgYyvTOQRhZpXMPnWrf9JUsJSTcailfWfbL9NI8LVHrZTnOOQra+f4w0fXprs28PfZ4C0ngWAw
Imhh4Ms3TdzSjt3QaGXFg4C90PY96vZo7Vn8ik5xxq7eZcbR1Psx4HQZVLNPiv6dwfUmJUXJq/w1
GCR+R/nGt+3Fcpw75eenPk1PXpnuIhKGQj7OPnjQXH9P5NupxvnU6ukuCXipQ7qTg3YuHabd9GaZ
e5mrfTnYaLnFWisUxykjBkhnaMLCL8JsboPWuR+ABi/jetyafkJCrNN8YtI/pb6fIX3gL1Zl1ILB
qOlMvA/ZpAO3jFttoZk8yGw4YZFEJZqDIPR1qOjZsRekHcWR+9E42HUFkb9Bba5svemZ9tjmZrKm
z8F9bZg/9yp9VTncnghvbWK9NZZZHd18XAlb04iLAs6W9fsxnbaWyN+MODsNPmehls2hsRqO6Ckz
u62XgA2pxoLBPuvROIrgt3Ws5VScbhEHaTdx1V1ZvXphXtkgcPW8dTbww/FHL6dRqSvqqHUy5fY6
ljY8BK0/WyJx5g0EHCIvUSvHx04Hz5Qt3IsZkm1rJeO+mdkI7RABHpG1sS/ERTaP8F3HVWFJcRoR
1Vc8h8jtS9yYZU2TMHDi24hQgopTgf4TxOguTunNTYfEG9lZl9gbV0EXZOtsqhFl5HJnmuGh7aqL
UWXY/jAd63xzhsIiXPDNi92bFhjDOsmrejt5RNb4zjOxr+wqWm9NXLIXYmvI+dbYffcWV8+dVoO8
Q/qH32JXNO6X1T55DotsMY7Wwiv7O7vlxs4Hdun5Wa9D8qTH4U4rmns/jS9mZOLKthCmwDcdlyhR
7A67WJSQnOOvdTEWtHoKSIyXbbn+35T0rgbDejasa8/QP3HyFQvRMQJFU8NGIFqGGe9O5dTUAByv
2XTjtbW4LnE+hWZ3CKzkpu7j+8xGHkkv0LH2Veuije7tNBh5lRgWRardYFPbFd6xUgMBHJ6ogN6N
j82ogbQQ6J4Z9eUjQlUjtGFIZGebfO6iTV4D8gVC3905OYE7mbWrNGunvOGuYiNVThWyaLwgSUOs
Q528TrV2Y5iA+ronidi78eNtlGk3olUwb/OzQWRS1Hf3EyJiB5CV1Zfz8X4MrOgrqOwrI+A+C6By
MOds18x1ONpzFreTfYXYjLAgZaz0PCHCWNHxSOarJtBiawq/QIJNC5iMXL/YcVx0xvUUL1ovUmvf
qfqlM+dO61TbYZwLFsXdbT8mL6lKv8jxyFeJrW5FlasV/LV4IbU+X8mpdVd2JOTC1G2E0+MsO1I9
dB4Y320W34QmFlXfFBs/aa2lm0Qsn33zSRCm7V+nNeuXdLiLg/GuaOatTqW/l+2VzEeNoRTll0xf
SRS6kvFDrTU0JmRJA2WMX6PqoXKQ5Dns1+f3yyPfUgwMdTN+SgtUw/nAtu4MuyBXm2jYtCmrLWw8
fWtgZgxBm4ddfK4ddReiI8qOWIBBrTt1tCJqN8m1Z2bubP/GaBOp4R4X0ENk8FEWw7ia/Ls6IjDn
v9g7kyW3kTTrPhHKMA9mbb0gCE7BmEdpA4sIKTADDrhjfPo+UFZ2SUpV6i+zf9mLXGQqFWSQgMP9
fvee23lWtrUm6X2y8EMPrXXfFRnvpDU+Wp18qT+pW04UrATyfs4xnsUpI7aFrp2N3fRY/ui80nrS
NRAZlxzbXApZ+dt+6/+DAssR7b0Rc5clqfrvy4zaQNl8qP9af/K//vt//fBv+6/NWvAsf/6ffvg7
8r+//XHytVl7oX/4l+hbR/Rt/7Wb777KvlR/zkXW//P/9Q//idV5mAVN069fqqxmnKi67F19L8uu
ZwQKA77bnP61pfrr15/F3P/9W3/IufY/EEPwqzLKJlPCtJ2T/x9yLskV2LQ8N5gF4qQlwfIvOZdg
HmOk1VqK1PutiPa7OTu9BoyGmA8ZnGOs/4jRszqZvj8501TK6J0+bsYn6xv/aSMdDMXoZxz3NvgN
/X3ePBTal7LFi5/V4xBaTYwOZt5+9wn9Qij6heCyviinMD4Pw0WR/nH37rhT7ZUuLVA64+CNxfGY
8yEVAMI4ljMjbkXR2xwXy06URztzLqvBz35zFPyL3PHtF3cN3OoYi1c2wo/voQmWuEosSKu1qwLs
uP6RYggfadCBs2dWH3Dc97UYAGuxaAD3KGJKfEfnKlWrMaBWu07CTmHNFqFjuEfqVIlTmwTDiMeH
PDmoEMmdadMQ5q6hvv7mBPQLtNLacAG9BcHKXocOP759v9V7bw4WwjN4y4ruYyl10I8e7Fm7PA2B
f6qCduuM06FR46Hoij12J4MuO1/4UWKrm3GZWU6/0tRwLmdOsCbrFpE3KW4KvYlaPTmNPOWF3d2W
ngOqrI3yudotilxm8Kh38WeNpXvp1UtbDl8sVe38Wr6U8XI7mzvILFti9xwlZTT4mO1JOq3Jgp0w
vTN7j7NMq8gepn2fUHlX8R1otXMqvPl+0bpbU85UpGvHGbqtpoJHOPSR7qnIyuVLjim5J1o4ukOo
Z1dLs2xHeGOaJK5s7MSF1rg7oPlRPHaRXfghkhabrvGc2c6+kDIioRT1tnHRspp3efyFRDunHnVD
KGvH7pFHAoVqODjCtnanTTf27HbpXF1LInMD92twwXwj1Kf0FK/WiST1tn9/a6xj2J9vRxdBEuMj
ldHMgX78WhtfC4yiHehLXAaiOIo96BwW9BISl7qgdO03d8HPUtV6E7g66brAX+HhwU93f2PkeWEM
vFyJTaHz7CvVYvvNaEz8+1/rF8UnvBBGT8zy7ipx/vR7QeAYumEtoGq6mBaT5kk5+p1bSLCjB0Oz
D0UJWa7BGGfF8gyE8WEo553IYP+X9btt0z05xn9Eyf+taPizhPDtd//uLf00x8pcGTudQRHCQFoK
+x2tKPsAKcHxNo2pY0J0d5mu/07m/eUXDBUqWM214J7MH79g1RuGU408u+N5s/pIszI9IUFF0nQB
J1ngfpoDk0G6i/zQBn7UlPqF7lOiSGOpJZqjl6vQQnf5++/nV08BgC/QYGyaNMCc//iuHER1OMt8
FvHCLTujVBYM7upzArE0eM3x/vz96/3F3LV++J4PzooIB0qpxTP2e/2GjfAkRDNCnMjnKNeJAc8L
oxDatDlwDxwmNhYWz24ksa31h9+8+HpV/3STWfiPEfxdnny473988SBYemktKWIwTI/FGqLZ+eTl
xb5YlkswcoNdnJDjkNPWhsY5nLr+GVt46Bs3Qk9uhJwe/v4Ngd76xTuyYPggdBE6g+X34zvyCmXo
rVPam9lXzxlhtLRuLyetEmEfFx+5u3xM2oysMtcitFx3p5f+zh/Rb9NBp1yTLW3oDNVTa1r7zEo+
xOLssemTZPIwBgccPzbdEO9jSZFmEy8om5isJiiNeUXKoK1ogxtgmRbmXk/qEIf8oauRamsH0xim
ZugYCLNh15tIGAW374BbgsQI7sIwID05jkWUBd2xynna2Pm5JCP77Y1VnBDqBuM9M4Rqni900gqG
FEwCydlJfnTSN/d9WoWBKU8uwUVpIIcFSaQNVTQsbLGL2j5OVR8pCaqW/Gabc/RZORR2cmEnzNCM
ZgJeuuKCMY3wjSqMVGulYldXodPbj1mRXJTHpLx3rGs3Wyi6BcLvB084hLfpuDx5LdXqLdDi5J1C
gcg4C9y4yDfHJK+iiXOw41p0IOf7fCgebdo1JzFFtehouPXyJwoxNquU6hC/kyAJysjsKetWA73q
ZvraLZcBCTm94HA3oDVJCVoYDqDfUGJp1x+d4JhbkyphA8lhSJv4/NWzV9fr7AW71yQpvk3yyFHs
TKT0RsZ83olFtoimcXI2YzHeuAbVaAxr+Q8AUejK4CSFVtxVz5hBsHxEDdNugCFSRMVokVFdmHnf
+FDEqCywCWHU51QWFPMaBFRaDTKgO/I9zuTscjdJyBebl1bBmcnL1laPNjn2Rvqmj1iDldJA7a52
FFhuBpebn1RViAT0dcw5isdIchSOUKyrqu4FuDlZe0IeuobC5Tz4a3B68T6NOqHeFAC85+aceZP8
PFE0cBoYhYxFd6wpQZ4Xz+FnFA92FThbvfPPflXJbR1oKpxNKtmt+sNWUjvobvdkeeNn19NGVAzn
2anVM9U2dcVIQQcDsxHZ9KRX1YM1shtxqk9x6ty6odkVO89UUT/794zpHx0dzcw3pzvpjrus4ptb
CiYAJGBxeW75tfYyJepqzszD57T7rFZNwi2ei3V80DPLZ7RgRaWw4R4001c0ynsyunUTnG0vwEUF
xGgEnOwXyd7cJlUQNdl8bkDOUj7+zIhOhl497cuOjVHv3cvKIwLkDbe+Zby40qA6Xh8oHZzVtvXZ
/VkxPYO+RVeO9gnUPoFVz32oS3ARsXVT1sYdqBx9Y+OSKFOsFLjKx9AGwdHlQ72fU0w91GKhHQUP
o5oVMmb7YgnrNm2oz1pv+djTVitA9PeL3nqM+ssqDGaUvQewQ6wuPz0C+r61xqlj82dgaA1MEprL
52G6mVmsMKfjwH/MSELpbdQrlFbWpdL8TanFL57F1vfv4Ken3mRRIB80a9lCS6V2QH4LZzAvqlU2
x3fnN89Y4xebLQDxFvssTILMn3567KSmX+tDq2zgvAS2E+CJsNBaIE7Le87jdmghHAmQRbBJkM+Z
oh4oJcsWxWnD+M3z9xejemxCK5XNxsDL4PunX73gZjPHnF7uNjHXX33bQAmrS2vYZlw0mW1XF9ZM
mTyjW+dzflvpIK51UltyqxLvbPjVYdSSG71SV0aPojokN6pNOT2dc+FOv3mzPNn/eqlwCGbwhKuc
eOfPs/HRsofSUEg2skGDSVIWTAnO2VEwqekL3nSBdWMPwzMdclf6bOAuHgE0ebl/SRkNM9IqJYbI
kHWnj/O8s9WbyXxFNK64iidUTmEOHfMNOGJaDlkp0Sx1UeUQqGeJMwTHR3VkoSYBRC7vOGCqh7SI
eCoDkh2lDi4un6wLjFkdXppYHOniHvcDDsLbtNNwzZVPzbqsNoNUUXJKiokT4fI+NGLvWvEccr5D
6it3FVrfmh59UbMXef4NRpVbVL4v5jztAOAcRsM6x+SduxXvHD9QUBqKWL/1mvJuQl7s7LdE095H
XURQWA4liUkDpGZbl2dRWUdfFPcJvScrQqWvrL1Fl8tMahDkzopQK3Zm2h+xhF9Kerykod2nIgG5
vbhbGLJsGsCiQKPEB68dtMEswmEAF+ezgtbNCZEzv2BS08EuOhYtxZk1ffPm4j7kvtS3gQZL3Clf
sQnBhxgeFpUWkZ+AgTNhvkSpntHlnS4g5s38DVfpOqX76Be2B8Gse2A3s6d0rcceogmGRKVZJzUM
Ryo22m59SDXOrUgX1M4gGqoYyAxjy5rg31YY1rPnlc2hJ9MdGMnRBRvkVyibjpaz1RWav9HdBNc/
QsQEhbeXtsZOJwk28W7AmbupzOzzAr1onJgXGpzv5+SmsOPNFMuLxu4vkHxwbAHXqsr5Ti/jR0Cb
h9nzYF8zC92agguCVypk/CAgo27yvvG3ldafFhPEt80hmN1BwyY37ZpzQ0JYdTb4iObWX8BpGpN9
HoLkPMQGjnK/u0iDDq7COH22cNiGrNwn3Vs+LCTci9Q5sXOOzzN2eD0z3Esq5egcDXZq7D0c7c69
wYJW1az/lok1wskaQHMOVFOdwd0mzXT8myAQt6g1l5wFuFCEYMpAuiFxIcbV3RtxZyZ5WkPzlk3S
NqgA9dg8OyrqHxDDQ+VR210NDFmzFGoEarQIm9y8D3yw5iYHvO1C/HLQq5PZLvbGG8APDsaL4SVw
YU0WP+aLo8W0QzmMjHiseierxw6s9VE5jfeu1K5TKzv0g1/fJy5y6z6gee9Tl2XiSCswlI5cJzRH
skj0BDqbQOwrYkq6EnyuARpPaisKJnT67pVj7ZvRLXfl4FrbJBv0q3mAs5jE+nH0jBM25DnCO8zk
pWSYwgIKtzmLv5QUzA8q1dlcQzuFkOIqPhORFi/At5jn0E8EVXJgmQzz4WjRnsW8q+3pxIP8QEPc
az5bN35ZrnYU0iyAksgrmP1FHR9MW3rXYngw+lTtZBq/LO7wbsdmtlPWZqoHF3uNk2zFcCQC4EZr
eLeFWcRl1WOjtFbSbXERB016mGN1AzDG3SQ2bDdt1o9CtPVF9kE5rjgOQfBke84OSFZxmOryvbeD
52KOoySw841jner5lRqjJowD/0GT3VVpzelvnoTmX71OqJY2w3sA5c7qJv3xuKMaEw9F2dtwYCYk
/itTvHeiOlRUJ8k6efA7Lyrmq9rRw8QvdxZMUPbOCn9b+eHt3eolmd/J89I/cTXD+vv7fQmNLH95
2mC6t/RVqjAdU/9ZEp0rBgum3XAYcwyY/g7UK1nXu1Y3570U1rJhrEc9sXmupLlta6hjyEufY62m
Oa/HBrFY3h2+hw2VeqSIaHavP8bgzWfHytEvBHm6GU2M3Zq+qzvj0Fgc8kV6gT1/k1gsjDPFisE7
XuvQzbOw1B6YGm5Gi3qC9N0YQPBPjz0OHv2uXIARslHqPhPYx0VkjuZzVSbEXqQeJa4Wsde4WZwP
Vsht7NCcKmIqD6kylP5doVnN1jHnbYE4pmtRorRDDION9Gi2ja0pKlt118XZsXH4ifj6NhOc1Mbu
yHC7l7pKaACj8IOSrdS7XtZ0krnYJ5mdBtN5bmP/3fgsXf3S1zqsL7hYrbm/G7sRM4UCBkPfwsxp
1YAvveMSBws93apxr4+PHM9CfEp+9xgAEkqwiGplsrPs/q4Q1CUo52xojFen8pB4Mg/JOp21HO6P
h6EXzY6aFgsmtUPFSaRYDub27Np4+hPQPtMY7/1OwVI+OUynrC2ZcpKqwdZr780FJrJn7AK416Vp
78ColnoE+GXbEOGq5ypsWwyXrA6cl9Pga+azjhb6IcNKfDXUzcck0usEv7xNqinXX+bcYZQzdISJ
cmcjU73fNzygeBI48c7o4OJV6mwayT4LsCTLfNsqY6CgQdb7phCPTvuQeO4nnXG6qJC+SYZ+HaIY
+yYIlF1bJbf6QDNF679Pi3mtw1zE3XaOY4ehknWox2Dff+pncRAE38ZyBexQj1txXoTnLK1HM272
U5ZsTir+oue37mo65BjvDvDgsospdXYaF6XzVlc2kWccuxAwY7O47/L7qmL/MH42e06cnSi8SGQU
WwQHideWyFKvHrNJSXxcaxuZ9VyRZU7nfgv2pUvcr9B/mospdw/9HAL7LOF8p18qK3l1OvdRtZhM
9HNeL9vCxwiK8dlKhmsp8bHAtthiMTx4M8CtXiPQqmdUyWCCVAM/O8jtT1nOw8X45DbVLvDUMxac
idsRb/mMlXLM3xrpHI0MSWv2jlJoEc7OS8YLqUz3WmdDkCLx2xymjNxUovdy6yd9wr0mN93CxyAo
ANi4RX5hLxV2qgItnXaOdKShpEIHpyq4CW6n1SI5GWeJhCDm+LS+zITuSTKiunFn8yqHl6fp8Lf9
hhNt36XbpV7mbeBToVMaeAD18sCJABxs8Rl3H3jchT2owNJQ1D4g1l1Gbryn2sTyys+BNYyhzxC+
bYg/Q/v0HGM/m/fTiPFortyrrhYtgRnd2oyefQlzSoRsWK7Yur7kWGlChyUHjST/AE1+ZxsVW1iC
wYuyV4uPeau5ZIBmj2lvP6Rb2fZPuigZiga7xeHwD5mwAZbkzzgF9AjHIHU2i32r3NbdGiXJ7AxZ
Ih5ukibId/0ApsOc4ztTMx8CcemAKkEmJg+JsGAYww7ug8rDEUHJ0ZaoaeyrFPUnRmTqDXXS5+wK
7+oX5dy4d9V8J0a4pqrbtlut/IondKurnoYVwnhE8bnVSY3v67EKuxxjI8S/fAFpqpNF55jVdGrX
YvuKk7WI5RTrd7XHmnFoV4KZ5pmYH+GTLR/tTOi6pL1pt9Ye2v5DTfvTJHUnHD05gWTLDiZBjZM9
eMelOCLebQ2GsxhW7pzaQ6DS64NqEMZcai+8YVNnlzZ9DpxKimZLuZ3nFpxEULhoNewWeTRFd9F2
1gkccEQUghaYbK/V6jJXjGFQYUVkFs6drVPiB8AqXObPbnZntB8w+7cdN4NjvLbylNTXTUDXqp3D
9BBjclR2R+duUrAEZ2zfnWz4ssRzh+IE9amgX6+cl5QvA3u+mX70LRmwrMTcovSP1p8M3Ff1uQ6C
B44HrMdyDkK7YIOccpd2grlMNV2aBldCGm+NNH2UVR3sTVlugfzG4Ko4DObWUcwzOOyGAGpcsL0X
XapvBVExDmXWm4F1Bh44bgHpLEcf6CIuYoSVQibUK5kQUZDh19H5vWXBT5uD8c4EDuV2+AdGdESr
erf68tHI9ctWaZ9Ker7ZPB7rwvvQco4NuHJOuXTvRqC/NC3e1kvzeDMbNHauu2i7r96ruDuZw3xZ
pjOmqbg5mInCt8T9/YVuxwd3dtg7NS+a1b6sRJlEGs/TgsI3OE5UatNd6VGf46b6pgh4GPbyQs1Z
VEpGWv102RuokS7DQVaOgC+BcsrKMPgmZHAhhX87ifZxQiNbHAUUa67fg4TxSxBzNcL/jwx21sLL
Iqrt70HYeBs80E9kH1hfvXTniImdUeF6hP/9recGz2UvX2J9vlsaky+RHjVzaW7pST0anB343egh
k0ege3feYN2blF2kAdghquetRfuUOhWeX7EzSu8Zoem1T2ARJzG5uzRbrg6cFXOmteW1hOtgjf2x
0bCfzupMnO0U9JJiqumy4m5ZJdxx0q8WF7vynB912b3MfXCdw6YpguWVduQZXRPVxVbe0zDXdy2p
hboohoMFOjqwkUESwOJrhuBIKuM+l3xiYwtcfOTSmgEU1Fry1RjiTzW5DgqEXxMygpu55hLX8unO
EY/MWKAclThqxLverKdLJfftq/QdBO4SPUwsQRj3U8YGKi9CRKiXZLUS6akRyoTVRN7KZLw1lY9t
iKbkquaRTvnEE9Qk7Lp8Y325VlhLmuEwx762lnb8ptMSI1Fs3bjjbZaPypJmNOfpm8kwYldysxYp
WnoMUDEUvrpOS6FvraR/xi8Tw3Sr9G0bM/zEZynW+C7wGiqzzYcKiEU1vTjsgqqFA6PfY/ZAuqkY
DXlBxB47jFPieesmCauq0TLDpUnbqa9mYLE0VWBVnLy9ObQwJXqcPBnzJW+6Epakz41ZSK03Yzhk
HM2XGeZFrC87sk4GvkpSMUA60adw/+Y+z/wgtuaQ2hptV3RecpiZJqQTrKACYgW6AbxvVNsr21mu
jSW+6xTPprhoVTQI96zYvFRzAxV3QuVmepBwys/Ty4G2MRymLeesWeN4U/PA7gcEmcyMNB+sIxVC
RJ8L+zbrLJpwgPjqHvERuKQ4eykbFAl7OM71Egg5hzAw2DyjFKw82Zj8gWbv2XvVlHJf+g2Be12Z
DiTA/LKCg0sCVHuQefcy8lFaAfdfZwW4y2hPI/1IZd3ghUndfR7RLOah+EhALRlGbxy6iic8vTGI
1+YtgCq63bTsTTdWQdzxo0C4+06I/sjFv9GqAURnkD4WA8YBjoViK7sjzXdzjPlV8eqprd0ZjkXq
R3nXduvcqWZQ0eouyMuyB1hcXILvZNOQCVrh7Oukyhd2gwDY1eA+TRPrqwQwVeUDRXaF/wYW+Kvm
StbtBbgLckgo86aCK9wEu4kcfnLPFT9t21Z+1svVg57Sk15ywY82GTbhz1E/JOypd3GhPrkd+zph
I/iQbLCn5dTTr9qtXUd6ftI4/24EZUyhXwQ3NqASvr0HqylpK6s2qSheXC8/xWgOOmOpUJT9BTUN
BPLXpeJyMhoKDEAQ28XeAdE1W+VepObeGg3UHwgI7vioxRP8ADhjbEtOhauuC0E6OBX4dMlPfVXS
Pn0Bj03hwnloCc6nmBzAIk6fPQ9tQKcmKgxi+aJL9rlXvmSI4+M52SJXMBsT3QsBWKBsDBxZovtQ
6Rys2NCqreFyR6bQxqxSBWcLjIrXBdS/04mX4eLNy3DQ2EIU6qFnI8bVq7/FaXpcYY3Ys+V26sDd
BEtCZYtd21Hl9Ec9ZsmY+tkKa2U+Lyau7az0r7LALiiMS+YWtcqpP3071v6fhev3Fq7A8REY/n0i
l1bY7ov2z2b0n+xff/zdPyP+uHExSXiuxT45YFj7p5HL/oeNeYv4lu3SRQ6qBEnhX7lciAC+AY6Q
ZjXQVPzRn8AU8x/8NPRsGz8E9i/9P2p1+guzigDZWm2CrwCdnLruVXT5LnYkW0WyfpY+OF31ORjB
PAkWMUsFWzep9q2oTwE7l9NQgheRORO8ZUNy67lNs7d2rm7zlrLNSnOeWOiQVvqC5rBVByxc5zbV
rHfbuqOrgQrrJOieC0GFiMZK7894UvqGxcPPs5vvvoVf2MR+4XHiN1oDaZhhLPrn1/nNd78R1U15
P1Qzo0+bB0faPfX4fPeqqS9AixMMyLr7bFVymwwDLM2YmSy2VrrrwY0AWBJOpM3ypfXYABc29YMu
yfQVaMujojnx/Z6ndWtmtBrtcQBq7zhpX+s1w27LGwg0Jdz8tYNDnMrIkIDCK5CUm/QhragvTRW4
ZddL81DtTD950Dl01Apz8cJ5Bh0wCNXUYG6wpj0gJn7Hz/kQP7io/cPERHYyP+pc57GTU+BLFgdA
UkBQYYWq2jyE7ELfJdb0YDOsZAyxhGZSfLTBPIQN5mHT8N/W3SoTYtZ8yAqiE3cl5mcGjuqTr5Fv
NUp1Uzj1Q81n9VjWzqsTuzGdowSn2xJvXY6C+1DDFWHFM/Zxaid3ZcCbXjg0RTW+6ZOf7EXCCcum
Duvgtnm/p+jKxFdbBVvVYG7TlLX3tA9aBF8xV8YbfUH19/vf2WXWmdiPVg1K0mxiNliBDYt034+X
QIdNr5zTHEVI1dtm3jeIhg16AvvNNN17JGTGkT5Q8/nvLz33FxZFYh6rWVPHXqdTsfjjC/O0c+sq
4Rm1JAugDMmxFzL36zjkNVZjr9vwn/NHUerkx99lM9RP+mJ3R5pUW9HslyZVR7bjD3ps3/D1Jyfa
OoLxAdXytvbTjxa3nRfXdxXp301j0zkoluF1PZ3XBs4Tc7AuZrRmRAZ/q01lBYsM9I7T5nKbCYJH
dUvsyNp3zNU1d1RgRa8Y6EynhVAvSQjzwhkRdL5tR31IdYvGTIxcohYNb6UrkL8kURuDB48F8H47
eRaOEkPAk2aH1AX6vdXz6FtmsJWUJt6Y3lGDRhdmYyJC4fhbI6u8jaOzIdDnqPCsvV4VH3qAqaEj
TZJPo0lIQb+MyX1s2jp7S1c3XWVRNTAtBGI82+6YO2SnIBY86waWkNl2AZC7cuMlzbmjdAnSNupD
xo5K0XsmGTtoHTeKApRZLNW5nvjjOMdx36jyQ3RY/RjCc2ZkM0fqNGy84K1RSx72VMJSMsR5If2Y
HG7nVqFNLXS6kRbYdKrVQ1lNVAS1zP9b/4qOFX1pnnKbo7qqgyvoOcyjBecDnZ2lPvrbsbUpXqBk
2ZT+58n3H1xHvKRMJbB08WuyNtNAASm60KtLmwqgwvCLiP6fN5KVX53MPmcGW7I5R+OK9RKauqYT
SaLFoXReqzF7q+wZERGlSGcQz6Si4EN294bD+JNMxlXeF9cdLGJebbwaykfXDaB1tAwYy7F6k6sp
dbGMd6/4bOXiICtfi/D95KFt2QHru0nFTA0UpBThYibzPkjMr0nVPHZjvKq0X0C+1idfqOcyxWXi
igB3ZeocDKEuAoX8o+FljuokfrDsmD3qeGMvIOVQwwn9jXy8hk71naKRr2fEtIkH0j5z+abr68Cu
PJnSurVq9AOrYos84kXBQ9qycKQfDY0Lm1TafVj38hHDq79JrTLB5bH5trUvKXkY5ycxV2dLEy90
39BeE58HC+RLVcJLdH3oCi0xabFzrcI++jJ4q43stqk4DuCovqpSj5cbL6qJfSVYvXnlqOD/KULS
3vAKROhOkxlVHdNbKi62wcyAMOXoEWceKK5FJTQEe5/HnkHyAtAPnAAN4ZwAUmZHUT12AUNU71jP
KLay7z+W1I34xHxipux0ubbNybtihEUr8nSuAu+5tNjx1TWj1dTxaBSe8o81KB0277Gs7VPv5Hx1
gLboDKNOtMto+e5BE2Id2TIQXnaTu3w1RU2tr5+d4sTPIyNXlBXhjM2d6o2xVbUBZQm5Avmh9suP
vqv2OWIpldX2bTdMy3tT8AXO+euM5dCc3Ccz1Q6+8cFGoX8wE5ukGKIqYpZ5yOvpwh/4QRYUtDyv
Wg7ab03t7pBJ5z7ZuQIgWv9oAkzo8uq4ZC4eYD5o0rjQaGY8xc2jjgTZDA6wL7WVqQXcJjnNS/zJ
6hLyZy0mIuNLw30RaDMBaOYvHFaXxKA9UcOatfiITwOceVjBOkIbl2bScsd5AgeVbVPsnpTc/RbD
FLM1KTy0tWI7Cs+5LIjFLvqxom0hJvh9imdjunWydrq1vPweM6Y2ANgi0bezzDZHjx3l1p76a2+o
v32SpVjPiAVTF9d/I3j0lJhbTDWfvNUe55Y8u0dB4/JMH4Jv0xhlsHj0FXo4fwwFTe3cad2GSZ9M
rrH1MAJt60niMaAS01e0R3qVnxNog3QcrNpRL2dt581M4YxkefC4Yy7GNUIymsSMIKblLtVWq9c2
GhP+Dvs0/6IuAkInHQlu1tKJYX1S3yGm3C7U3xyLRM27uqFaV2I46YZuPCOsTVejNe2ClOJ3mdTb
ZPDcK1s1PGydFKEpB2IGCOpqmTWSgRToRL5M3SOtve9Nt3z0gwQwl/BcWkq/Q+x2WToxIgq3eauG
TuwU89DcCOS+MJttDac/zt1bjIUDwgMaRPEmA0kyDX2OInST4Ulrg8i2F8KO3Hg2zCeetIt+VVEo
yje9JOeCoVVaK/t20vQX0WUl5ixId9qUNlcpevSVlNmVQ8p8ajTtMKfjS5kZD0Z2py867BaeBzTt
qCyqC/lFQYRxq2qbkrqT5eVS0o9Ru3Jg0A/0xV2cgyzHa6tdUSWHPqGOE3M68z5j2qucwRxSEIQ7
+yJxB50RstjYWUE2h3qdjWLy1U2z2tOQdZfTBrFPxCpoZvFy5PrDMUBm1VOMgJvJZcRXMWdCaylB
ZU9Hox+u+j6VPNzVy/qPVsDOjrHn0UoKxJSgHOhTy9hnWru3cpZRhsMPgtlM3asbHvRIzA4+ClVc
J0KjomhdaQlSJ3h7ievTa2ANGZ7WYkfsC7PrFDB+zxKCeYr9p2UCk5WmODciPwqTiDI6NrhtHuRB
kt80+fBmtAbIRUYyjKALHoMYG3nKF0Ozh83AkswjEkXBiKwEaG7a3lIyf6MHJeK6bT9hBuA70FNC
tT5LSddA/Rh5x6mnw8DCPyCCm6zHZpnLYj8ZJOTahdElyt/TJFVzatp+5/aJurSDeQ1724gW66PT
pYbEqJYre3LP2Kjzy1GMO5HDymZbPoWTUR9naT0byISAzluYqk15k+HLrAI/hcMzLPvsODfeLlmy
fYNWlSs0P8YWn8hd7iefiDfTMKgyBMocJz3wQx8BhMxIzfLaR9DmnV3Pg3mLXvWUuQyyaWL6ZI1Q
qucOa17m2Coc0Swwxkon6jH9XHix9t4NbOM4Sb2wuQl9iQUBM+tW4g1tcfkdcKze1vag007n+hRP
rpCdv9/prkavnzbYWKp4aNtAGeB3/nTGSnPYZ0vV+ZuKusVKK45an1z9/Uv8ci+N2WFNGawlpfZq
jPvuHGcuEJo6wclUzMV1WbY32dBdxedFlK9XmkbnnzaR9uu3dsps/Ntr/5/s8VvZgz4mnS/z38se
56x667vkR8Hjn3/rTxCZCRiWLjfXNUzHxkP6p+Dh/INkGucyD2AMyDGunX8JHiTX8DbSKEeOhYZZ
KuT/V/DQ/+HhcEdE4WpYsbL/UXLtD1f899euwSX1TXYhJ8d7/MY8/O666kbPrzN64hk8um+UyE8Y
x8goYYTeeA1Pv7quNgOsIUVsVBFpxa+ALNcaxXPb5/iTWXTCtrr0RmriEIpb9mSRNhVnoxA+HoP0
dorLA6fkJw+CeeiJ9LWdGEYv/kOMXZkC2Uc7dVi8qtnYTKWfYoG6Y5NSh8U8DuSwyzFyKHwr2IFp
wjuSUL0uFtvYuL3z6nZmti+HhFNGZmI9N/qwJfOHSzA/zWOADAmKeqd3I+wyAmfKDU6NlpWRu8+n
gWBtUbCfAF8SjIBbED4OSkfZcHH0IZvnOy1Pn+zEvZ7o5hkqC0NvHgocwKYGxdzOXwXG+guvp9g+
Jv0auxM+O617Jy78P+ydx3LcWpauX+VGz8GA3QAGPUnPTHpSFKUJQpSB9x5P399OSadESud0dSQH
iBtVRmUoUeTmNmv96zfG1oxLxtQVIRQGtRiBKBWmJPRMrmqvCfPla8T5Zs1c4x7/dumsDaeRnirv
faoZE1JFVxjdPkWQbKvKwXHrb7VoO8hvmJqIuqb0xSoXmiEPr8bkxUt6fjyWFXLtYdWml12wbdXg
aejdb0RoY/wM091yWpUiXolWOLwkK0G9nfN41Drqjcmtp2Xsde1aqhYCrlz8JtOrPEWFIDxtF1sT
DpUxuUPOF6bsn1HnYFte2uYebdxh8EjvAQIqTEIgfO8Gh/llqtNxVYnbbVssGpj9feCLtJeWqSvX
7ueapFgBOenGHgasyHyLr4AfnxcO4RrTjF1r2/FeXKY1zrJuzYzQtiBW1DYTdcY/QWjcJm5Lil4S
uXsjUM71uBY34aMyGh9bWJE7xRwuweU/9hZc76TBjDLU7vgxPFNhkQoI8RHxb3RjV5TCSZIhU4D4
4vkQIIau1JYCW90FBvDFLSSk51zFRrgYWMcp9fqVhpzHsylIEMT5wOUVNdh5NvEDgY5YXLpjc5ko
PHZ6Kt24RxVzGm3adanPXNM6t+ukXjdOnmDmJ+5Vp3jIiSd731bTe5zqGWHS+zojeBhAxXmeZO06
THEbVpUqWcQ63XiSOiQHu1jxVryCSbp03IlHvb1Lo0RsYsS+S3fAode4KIPBu0SxXcqcKesrdEwf
Qh0x5mbnfGwGKOOTtESLGNga6XieDDZtSAIi4RePMM45Vkn0nsmAsbYI6wJpV83lVCn2is17MIA6
J2usyTWkqi7h43mtySeDYntA9kpEkLgpJtW5Mz1RLPHsWveZ4tz5jn41GXW/0sMvRuklh6wGiPF1
Hy+NRUVTgyKAQWMwim6V+QmBGA48EsYRGzXsLyxG5kID6sHc9EaPBJWIi3XbQuvI2Gh7W4pq7GvC
CdFimNFDVhj9IsuCBkQh2MWcwiW5CWjjtVUdERMTR/REKbYMPZlvqiQYu9OksxWb4lYk9jqJreK8
rMtg4+rdg2fGMEBN7JkHEg1SuA+mP75HBDLSl0l+pgM7yYtdKBSNWkpTlg+Tp+JNr/kGso7io4+3
tsWAUTXKC6sx98y94yWPRLdS4mhrRZABuknt1jW9WBB28MbTCVIi0gE38vx9TLazSPPs3B5wNmJ2
FZZlj74lg+CSOTDv88FYjkXwIR0jbd1AHMCLJHzAC/Zboge7PPBpeLxB2epZ8mjmzjtjoo9zWty9
Rab6QFNULoaWboU9mUtntO/cVDtEDrWhRiobSjIL0INPpIf12gFhIGM4eehc78oZnF2sWedt6fTb
UNqD+O2w6+LbhOgsr8MGYKTtgAvSITsdSBxplemdj0Zyk3sf8xyjKkPvPpUNZN3jL3HEpo/WNjXO
DpYBnvnd2K/KSMuxrDD9reqk26lmBFswDr2pHaNHUsRoOix2iAYuWuGGH0ddi1DfmOl9xsB3Taye
30EuqI3HrO0OoT3otxmU3UM7wqFSlLJe9RrZWPro5ISLdlZwdfyFJz0CvNUwPJsYEsKdT3dqgYql
1yArAF/DYbe6W130X0IlhrfRFPU2H45JZZTCumoxZ++VboERZXspWu2zqhEYweW1Ugue02Eo2g3b
afKc83gM8D2Mu3BbDfWOEe2wH4hRrTKv2wY5kTL0f9D8+Gudqt1ipEdLi89cpnn6hpAN0A9eFrgn
hg69xS5vysYZd0S3vW8t/Trpxke/Htaa422noHnESemqmchscG165z6+C3E0XlRmgteHHycLZxfZ
Jt7abgDg3n/KCtfFWjgt1oLg75gItoJjtup6F9/H0GUiOrg2FOXsYxNqPEi1o/L2DSvdHrx17pSf
U1UsmQVce8Scd7YMK4QcZxiQk/liIvza3cQkmN1I+SoL0msM9z41vHswZNIE0bQOIJ9OawyXZZtB
0bSvh8kcoGdY8IgCt9jp7ZQu9VBKQnP1HTZh1b1utLhwbCdro8ZGfdnmbUHiDtGSfWjHO0+J/bU5
rXBYtKE0Rm35LSk7NATBoGwqrz1vhwAaWuxd+VWjQFbzEen58V5rJhSWPQOPJsMdK/CvuhA1X6Bq
N5Vfk7BXQooTBzW2P5EU/5QF54QbOdtgaOnaSoYOpVCvYjwql1BRpvN6/OwLpp4RACKKIhCYrLt1
e98/x1PxKmN+oKueswkzw1mB1y8nKOWNDr/M6R4r1qS18gNIWriqBvs+rTzUTbrDl0VMtdqHn5XG
v7dzSocylo6aITwDcuRy1ZQyO2JIDIJBFkk97oeaOayl5gq2kmOwqWtC5RH/OQu/79NF7mU256Xg
AjBulNJUQOMMe5viCF9PdKGMg5wl5QyEG7I1oUuc00EuPVC8VnEeaFtKGzO13D8EtOj/aU+O9hz/
e3tiGZb+T+3J9mvy5fccC9uxvv/Bnx0KbQQdCHRyPDOh0DAf+mmVTNsCpO2gp6bnsCw+8nMkq59Z
Oh0vlsiMa2lJf+lQaF4M0xaqNMZl7Ij+/qe7yI+BJcYkf6swR7L/W3dtWxaGzWQSacx/jxq4XzoU
yOJ6bMShzQ0aYDRTVbi3adcEHV8bjfPFLwjB7p12ZbTZOVQu7P9TKqAGr3ZgTOwcMqM615WmWXr2
1K+muP4akkOpEhWq58YAecrHZY2cHa1p8VA18abpJ0F24mAS94Zde6O0N2HPRKDVwJe9LrvG2zBd
EZwYSSzMCppPvgW7PMi5JMoA7pAaPWlVdNdzBNdaBYCTBuq9yP01EsonJ4/O29Auz5M6vgp1RgII
hycQn6WVT8a2bEJQ0wb8zgjIg+hpWzDuGVHwXysaQ0lIMDu17fHJjbvPIrLjw6SrVOK2fxkQorS3
e3WHdGmlIVxbFA6ec04a3qSRRr1C8nfoG9/aQ1ERPeYm5XpqcpcrNL0rVcQaPj6Ly8kGvDVcH2sg
zO8uoTN1pJjVebm34KHXXQ+BNk5YpGRXD9XHso4ZqUS2sZ7K7sMk6x5XVkCarIUKWRUlsj4yKJQS
HijissmCcpRxl7rpfYEqIkntp2HsH4Zchcvn6CWNAwrCkhzwUik3luKnKxNofurr+yCyt22CQ0U/
FRuiWZ+zwslXrUnfWU3PHUZZCxXJyqKNk9sg/RiMuGNIM1bYx1y2BGboQyJWRYZZLr0tE9way+WE
KS2OTUyonzQFrjvuUPEe+5/VUGqojg3m+D3yOAAkiL5Jw9CwV/H1rw1/1ebc22lZDAfiW+WkWyeq
xLaGjRL3JqERObyxOlwkg0Il5ho3gd4+Iqon0q/fTCSVXgLSXXqjjwFgATRJs48hLPcnvWSINBdf
nYXNlJQw0mxnXg0bo8WxySR/STcS8MQy2o3VREhVSw9VIz1PIejElRKu3ca5VmyE4+hsqF2dsVgh
L3Rlmbw03COAHK/qYfoEJeNA580fQ3C7IvVVhefcJUtVi72FlVbhWvUDuhB/wg8FFhPGpUwBXWaW
eTwtlQqxENqAHSPDg6NCSXZbpnk9323t3otpgLbku4+wnJtl51cXD77SjFe0/nYdXJNfFC/0Vsee
LUfrHg4+0VTIuCwE49Cw/Z07KBhcFxaSevXCIqXQZ/3WWl4JincH2ZGj8GhZD2kYfWZoQd9sjcam
8pW1Y+NvHTUOir0hXze177Db/XyFOjDYh1P8TfT2dFlKRYbf5em23/fMO7FepbY38IFi7oBaJBr0
LbWzjK1JtW1b89R1VY5wON0aTXtAIPIEerKy6sgkC2a410px32mazeyzQDKl+FsMycAhq75ce06A
CIh5djEV97HemTBALHeBODzdxSJ/5Ah3XrFF0vbekqI9gPSdXnWfmm4vzQcqZeNDncbOL9fWKCJI
bInXXoTjuw7dM+xxXmkVtIZe0ykLo1A/K+T7bdJWPABwwe1gEHiltBvDy/JVnmCTVvHGMzoco+UU
lh9wyKYM7PVbY3Df9WuR0f3TYJ5jHX1hF5ybvMJovecCWfRVTlTNoEeremtH9sHLkNpU5gR/u0v2
BX7kIBZNddDy6KvHF7HNhUivSx/IZEzobHQoji1aa4zEoMWoo8q3QVQaauoI3ei6UKyDWWbwEybQ
dPgK5ULtIwTFlYMP27UWdqg1unrTMhSGT/IpOBJkHYDjCDSbbFAY5SaV+t7Esh4Tdmekw/KrKkbn
1ObcXMPXvI3UXTzuEzwBuqEKsbhj8k2jSJ4xUXOFgWLNCMV4aVO5TTmHIZIKRcMb3MvyXdtUjOUU
rA0aHAEILFkPFuqDhPxftA7SSjx/rCpoIKMoaD2L4A6POrwNTazGDmNj4k2Cy9sQlu8cJ86XYQKz
zQqqbaQSOCr0isBsQG5PR61sCUAjPYkrDBpv8RaR+WK46qkOurXWbmQwUeetPOVSr7Ir5nBYxmXt
lVH27AOMMJkQF+t0QPNNO3hRp3Bem7xCmmDdJ4YlMOAkOJgkimlj9+mdn45fimpadQx5t03gq5Dj
Y9yKw7tYpS2mQB2WcYtVj2ix0o6uuySNlzXBaOHgrco2P4wud31TWNXGrm11BU71nJvUl8ixvuHj
oq5UBEWJflmgtl+4AsU0ksZtHQ3XpKjewlQ4N4PeOGhTXu1cylqzi6FOe+vOxLMDQjvHSmBglJXI
CIEG0TsxikIAo50bpWjeKdau80qxg7O/9elRPdkSVUTK17re79SgeQgG+mgx+Hd1b6AatrCg11pQ
DL+7zK2IiXqZIDbteKOkTTNtOqctBsgrcnPdethyIDUa1oyzxQa52SJXOu1gxN5TNhYPtJr2tWhS
QuAtB4Wrlb1HcAYikGVfQisKN3EA5pMxUUzE5UgUOtGeN62eQ/xMjWID8WDF2GrauWHIk0FcwlCu
SKNg8Gn73LqY5y/KKL5SommFJu1ad+NntfIPY/xQqpxYTEZFEmINUiU6EXmYcgeGf0eVEW96NY7X
bURUOnN6Bla4uFa9snKgp7WeS/+tIYgkf2KXO0dtWPxJ1Rm8DtE9wqBvEU3LshUmFs7KYB2E3EBW
qGPa19w4EfxzR3R3pls9CD2/gKUquKrUaJ1FYcUY1dn5GHokFZlYfm6R5ihMmBb+c1XCD6sKAKyg
hC81YPIHIWcv/4cTpB+Y/JabcgzFwhrCTdkNn2IHtnfcGrgC1mm4xaAvWWoR1IUaRwg7oWSjhQ29
vOHx8rxlntvXY4h9MQaeCwilXxoBeODpt4lHp1IxIkaxsFa4OveAPNifYGW8grtQ7wNXu+zxkGHY
jp7c5FbiRQSOyyC4ms656SZfxhpbC2F1q8TInrt2XNVFd4FbLlCExCtwYmByvHZ6z9irHamUZclS
w+p99NKndgw/BrX+viunT54KHFwP/b3rAis7pYUIibFnFPkf8a6BJzRWaH/MOFslMsGQ20Pgz76o
nYYawdf8ReV7UBgioV2DthV4bKvXEcbsUCU66C886UjduOPt/KbrobN5nkcMYNbBLs5GcdGCY0ZV
d2MQ+Evt98mBAb3DH0Bdao37ibf5gcsQDkr2mNSNfOXHjERg5HxYIixKK79oIpuhsOWedzXghBRw
pQKHjIkEYjmCN9gBMVDKSsEpc6Hqz2ON4MZwAmjhep2CCOiEF6XySPTZc+jjxsRMdJOkYADdILYc
VMjewaVuetlKMR0SKsph5wYaPpnpnadm70xN3uo5L2cTU6zq2WUfZs+9G6lc8/GmiRNzDZayw77n
Ns78G26FlTYAzQuNP3wD2ajEirZ4HMiqR720lp50uyEO9iZpRfDpB30ZjcFWVNe2Mn4o82sMoeOV
myFhz5L7tiSKtw6x//Eca2UI6wtU/HhnabghRT1eU2PJ2MF2+1viKu3lmAz1OqyHLV28zmBF+zYp
UElAYBjM42Ei4mUkB3dtwyuuetkajgOQEduZ6m9wz2uckwYf+6BJx4G/SJmkTO51n+Cto0/po5G3
oExt+9nI1ZHyl5y03hu2pT84C/zQL0stgZVgMoB2EMXRMe3gPHSo0mmXRAdoCZiP8ehl74HaJINL
slUG1WYatnWjK4vG/CDFg2rboYdqRzzKxbTpp/JQlwx6XQUwNLIMRkQBtXZXHNQGgLBCLrBwVf1D
7JAHrcDuQx+k74qieyaC8CaamvcVGq+yCkgRG9+13G1JUj/juYKdeAFbr+KwTn547XXBIa5h8ATo
VtRefahJwku64jmw9U3rwQL0mIgswLMmJkjGdKH6+o1ijz5hNUmwIWaH2qW8z6vxodMbhEmBsw+9
8MMA6x/58RJae7kjXBCb46o4oC1KEBI4IHKOcoP453oaM2yMO5+quinWSkrPGGGuE/gI6cMhfj+k
A0kJOGwFnn1bun6/Cc7tShZZvfUt9KJzkxERoJW7G/Xi+1j4P6PZ/x37IE7nH7GPFelzTfD11Wj2
+5/6DnzYZ9C9dQvgAzcUXZpY/gQ+xJmGq5zkonNycZsh5v4v4MM407EWJJTCUTWbeT9/6F9cdNgZ
zDFp1KirGdv+X4APU6IrL2gFmmzSpdmpYZCsguENH/8F+OiKzlBjHbayaLqDVkJB4ZgNSIXC6yBS
zkXLgA1i3EprCQpIQ2IlHIaomQsEauj+derq9I45ExBTKO8qQdVBh7/UFHqbDEJ0pTBZadjTi7Gn
t5kqpjQ9Ysr01h9D1NQh7FdTH3fx4Lcbn14Ep5p3fpM8ZNhspOoOxwR9UyveV9yPzItJjRnCde4h
K91mWSFY2tST7d9Mao/d2wQ5o1Meo3Dn181TZtNheChWVtCu9zglMPoFaqGt2jtajxRZkFNalepj
QLI80cG+itSpRJ7eZxj+pIG5CnSNZCpLbEJ5Mek+VFRHarZEMiEqQZKPFby2Adt5RHIC4pmJiUz7
/FukR9XehHVtgaI79vR+yqH4iwkRWOFclzZlWszTRM2OhC6YRLhJnGu3N6YDqs5FrgXKKocfhVMM
4v2+L/ZdKHZRMlorvQQDVjBFwyp+p4UT1Iy0iw8DVDECjL0L1YZoOSgoeeIBafM05N2B8iVcZcQa
LDcq5RKcdjh/KCXR7Q39HaQaODI4rZh2/YgrQJbS60f2HUGuQV58aulcb0EMHl2V9t0f8ciPh0t0
C8x4w+rS7gCerAxCJqai9lMRReQFOdC7DG3Ck61oNpPqFiAufX4pqilek60i1hZl7bmVr/rRLj4I
NWnPux48oRvz4pEp5RKCDZD9c0teKhi149+YglExpNbqQ9YF4ypz8mJf94V6XWrGzq0Pwu8+4gwO
i7dy/FVnAqFFpBUdSsfWtlEFQbWJEkzDNP2q1eMPBnPrMTGBMpQ1Z0xWXHD41hCEVtpImJ8+HT80
Ys5TqMP55AKMNxYWBt8I8saSpsUoAjNMZMdlMV1YBD3bYYZWM7ZvhRHEV3lE3Eg/MN6oW0orPQUC
0CvrY6ig5WbadOhU+MpUfqQ9KJcBJGx2WfHJHFKMkpRdbIxreMDbRJWdjYmZOj6pbWvs/VbFNsDZ
9LheaTHppJJ4nj/1tbH27WKvGQGU8m+6srYZXgkFwvUVY3dmzRRdsL2DrNpBl92rpksoRrHP6nhd
8G+an1UproLsnSce5cDVh4wVeDJZ0DzX2+dWPvL0Vk7g7zCTW8E1iRedXdzaBV+LqtFeDCgv3QtM
UBYhDpSVO70L0+YLM821mrJtRe0ucBvtobQyqjPc8ANtVLknLviRSyJblgWkS+xfAviU/ufMNbHQ
7lYVOvCICCer+wTdb1kBWiYy3Z3/zPkyNKdYKOF90WF50KxDm8d5ep6gKApq3jx8n1jPRfzolt8q
vj/s2tajLekdw9p33A2UeGhi2i4gLEIhAovB/Xvk1Dy6N0H2pNR3JE4sYQjYPmNbE/uZfsSZD1Px
8WJqjCst7u9DS99aTRDi3G6k20otCI58HvNOuuq40qd3wrg8sPy1nVf4CCQDbPNg3ShGvXbdFoiM
C5egeSbBndU62y7RF+V5tDR60jlcUoJ70joGmdvhFv5jbtNew6im25fpHkgJoKbJxA9LZn8UMgVE
AxLbqQSDBG7jXRXVGEBqJbZHqOWlnRcbRevwP2/r/n5gPLXtjHrvEDriyfQRXeaQCAJJmOrVoHxk
lMDJ4eKRuSXJCCdPlCiTkeDlOE9X1gWUZJJOVJVwTZAbxPjldoCqsxnjqNxkk/qU46x2EcFPwVFi
gGiMnntRh8NwbhtciuQLt5dd23zqBLUnx7V14XfqQ//VMN9riJkXjkpHE072dFdnGHwyQlyMg/8Z
4ywYj05V3eBZ+KQmH/3UaHBNajKU48ZzMUT2u7iMz0drKJBFwKMZykZf59a12uPmrk3au7qCAmog
TMeldZET5YZNPE2wjsxe+NB5ohS7R4d434jepBCS81hwcxGMcqlN7lczai4n27gpE+9aG9UPGFY6
NKtxQGrDoO5Q8tfLLifVKSwYyhuTvYg7lYwaRM+50dza1U1aEhGkEclzHfq1t/Bs46Fx+8dQS3Ye
fhLgFljSgKa6Gz4/DCVt3PxnlvXvzLJQCOnCkAXY33PtNsnXLn/tE/+vP/i9prPOXMegnnOwRIID
QvH2s6YjXBjpIE5FFhQw3WZE9a+aTicT1LB1GydzR6ODfaEvxCKc+ZiKo54uLGH8X2o6/sirmg7D
djh2Ok6SwqLGNOTHf6np8LtyMppEpqp+QfZ1RgNGoiAMNyvZVIITlFn2E3K18za1lXXd6s7l1Lre
woXAn0lSESC4heHkZU8q5sIB573RB3Dw1ryryMlZqXG0j4OixnsI1kvV4zwzWJZ6AcGFUVZafcGu
yVylU6AcYkt5KBLkJnbnBgv8oWGHRM5T0aiHyHI+AqYz3zVGDBYMZx1WkbtWep62BLZVEA2EczaD
uHYmRISZzKxU0nKbhMJes/bEAVPdrQMl8JZ4C96pNrT90uyV8zj3Plkj0GgcAABrSfVlbNCLTInn
QyebGEp7xbjTdGMfGO0OTYq7aHGKXaK7a/EJSO7zKKJiY4i5ECZW64qirFwEPqtSCcjYWsdwkB41
BOQLDe+kZdFRYXiIDtK6Urem46sLr5rgL/rvbew8MJfDpNXdp1jR+5rlXFhO5+CuDryCX2iyzU0R
bwvI3uQHrQCOMQ6kWoFoR75I5e8qJftQ8VTlrj/uqhL3jqbveS6wEwuEf+v4QbtW3TRaCouon4Qa
RCAvv3vfO9VXR5tqDKkLKqja3xFssw4mgufgrClEUjRPQa3sKU9oT+1kZIqpYNBnPvpM35tgvMt8
EN6xyz61QfCs4Scs340SZ/08NpxF1RgPbdbuTL3+2CjmdZcjkemTy1AAHvn9cBln0quEjFi7b6FX
9Op+dPWvrS72MPKx3u3dz3oR4+ncA5T50PFxD0vandofEtPuzxtU3wvymaz7GF3Dsh0ba1tNNpOI
bmRAVQx4JlQhSBOuvsY0fRlJdk9cSqaiJhtSYUoLtvMVHpdxO1Y7AwkPRZNoN6Xi7wrMlZaoizz8
nUS29bTHSKaVtkNzMJT+sbMyrB469Tw0w4kwJCZHifdoGLyUIiof4YLCQlTSHM8V6hPH9INrkd1Y
IUrekoYf77d10+E/M5IXtHSrbtv1ARlLNOa8oNq1p1BwCu1da+CuUERF/TBpurkQVemCQsnhiq4O
T+QEoB8ISKURMZTKwlNWWMiRbmuJ8twJrk2SzwgZURa/XHc/RuP/L2vTm5zog/q//0v7zQGejtAi
ysJC68x/oQN9eXuog2AGQ0zVwgIpXkQGGnkfG2SlKmsKJL37GKZSYmgzLwAZRKOLeXCv5PA41XpP
gTnsGd+kV8f/SyezZcm4CnuUKiPXrHmXibFcBXX3pQq7a7N2YCFhp+jBGsRvAxKYQzOJpBfV5RhD
yaXWwd/BiA5NjvF/tg1HfuSKCBD69pRmA7RCtf7CF7lSDexcEviEHsqmhV6aqykaEQaUDlpixdvn
jrc3+zA/N1pDHqJhgijDHsnzcWkGKZ/H11WskF3nSssaBiZ8EKlid5lluCFgQRYzptT2iu1N1x10
GswH2hTOVy0zYPrSuDfDcGnKdJha5sRQ8Ricyzs4PCtfJskgMH3XVO1DJDNmIsJmDH340NcESiE+
9hcihH8Kj5Ncnba/J1yNCTYRy2lbZ1g1kNOJSMwkPslMnyw5Ku4IA1+ZUMGXNqReXIr1CE1U+5wa
ogNaVvgLTesRLWS+RtzyMdfRM2X1wOShyz85k29+6vvso18a31RplO2m+LBOSlDvj7/0uq9B8GSu
lZY6ygjP+vLP2+zoG/+SEq5amspjKASMEEMK/399ozixaeClLkrH2j2Ho7QqxoOGLUVodlsyzJgb
bZvhUTjjturdQ1Csmja7sBnbUUZi/uNG1bamAsPhWV5CXKb4lFDfey0+rs621vrLui73ScdkyjE/
5kRkxK217uoKMdcIwei9HqT/n+FkPwC/P6bv/MWWkR893g0POYqbsBl/ye/5t37TT9rNnz/Rizif
z3kLtWy8++qHefYrhqbZFEcvirTjl3T8Uv7pMySQ3Zr2C0lBln6GfEVQdaBl0UxTWkAkeeb//PAZ
KRekyeg6lZKQab7Hv++XFfq7Nfjnb+/ua/0q5+j3z/PiG3iRaESdBpzImp9/+e//wgzI4QvTSfv5
99bi9ad6sRiGY+sufCkI1TaBPi8WQ5B7BPMKbRE3iuOYUlrE4s9xMUBJ32AxkLxgdUeeigriKX0+
ftkZ4ow0VTxPVcpmzaRW//4XznExYKudvBiSRoeETeDYANhsI/j6ZS0QD9GNABpK61cuapd9M9ON
QYbzyWuh86MHibdtaSehuhKPf7EYLsE4mhTGWRq9gcpazXQxMMU9eTGYQHAObGmko6La0l/uDGYX
JiMI3MQIaJZd9XyvDE75yYuhn5mSa8qC8GOnYAFCeLEz2BTY+LhkwshLVNrjzHRngAmcvBjaGYfN
5akAWTBwQ3q5GOYZ1kZMu8A+OE1Qd+e7GNa/W2X8w8tqnGm8mbydBPNhKvXbywpz2aS6lXM6Q96u
M90XDABP3heEJJITxSvioioE3mKnvTgk1GMwvKF5M2ekJJvxYjBTlT+o7/Txv+rY36vPf9gX+plB
l05eliurSyC9V4th8XjDj9FV3JKYCX9/vOZYZBy/9BMXw+D6FDp8P0swBtflNPvFzkChDNjgwkrm
UpnzjSGkAf6Ji8H1adl8nxZPyXG2/3oxNFtHzO26/AakD/MtP4+X3cmLIbUdqE05Jybw+OuSyzEp
Sh0eVxfs+di38BfO8ZiQ0XPyzuAtsaV5nkEtYVCOv+zSrDOT2kLqU7g7531MSMZ7g8XQVYNLkn4V
8szvF6gt2S/ybiWPSlCKHP/COe0MjY5J4gvf37lT3hLtjPoCJA9TPdUxjiqoX65PUovxz0VApVtY
FulERc1uKX5CGbz/J+8L9cxBvWWi++J9NXC7eHV9gmQY7BvSso59y4yvT3nZnXh9MlKkzpZjTVlc
8XC8WAxxhq8HajaVUoP391ipz/T6tOQ09MTFUM9ck7gX2g8WRZLnXiwGM1ubCBsVrIOUbtm4zvaY
0HOfvBhgGbyYYBXIGklG/60vkU5CYIGqSqVOe/L9L5zT9fnXnSFOf0soxgX3ARuDn/5rkEucyRhX
R6MQsY/HaL73JzfbyRvDOMPux4ZoQDA9pdWr7p0rgwsUzFzixfK3ze9d/bExpFb45MXQuD91iyYM
O2hJ1mCr/fKyijNQDDAfHhyJdzAnmO2VAbHk5MXglHA7gmRxCnBy/m0xuElM2c3+qyCb6WPCW3fy
Ymhn0HHo04AqaFDoxV7sDIuloh6TUDCroZOQNtudIWRRcOLLSv9uwzfnMQG6YVFeLgZYMIWpZcAU
ABiExDTfxdCd08sMqnFaNNAKiXH+qcwwpWmaS14uh8mQ7Iq5HhN5wk/eGczwAfPo0b8bxb04Jrwm
TA8oZ/gY9ywbaLaLQbzuGyyGTiFBt2oesYrfwAzKcNtl5siiWIyZ5tuaHFUiJ+4MWYCauJuCfGM/
xCZ5tTPQnGhUGuBcXKIgXrPdGTA5T94Z+hnGjBTawBjfrRZfLQY7Rl6eNPcM338WNnOsxikb32Ax
DAtuA0PD72XVyz5NnEnTNwAdOhSQLkCN2e4M3X2LnUE9RZkh5FmA6vG6g6dRxYxGluxC1mazXYuf
JdApOJd+xqSEaQjQN1iGJieHL6pxbk/GR+A+FOQ2UNdsFwOY4eRTQmuCzg9yksHk5Hvv8ctiWFi3
kllI7DO7B/TcnO/O4Ak4eTHYGTybHA/asD8WoGwMSD1Sv0gBOuNjYkjfqxNfVo2RM2SuY0f6Gsyw
aGipPVVUCIybwYzn+67SL5y8FPiDScYa1RSs599IfvDahBwrovK3NUHHNufy8/RanP4dRoMKoxZO
jsY07dX1KRgtcb3Sumj8LjmRnmljwhzjDXaGYD6JiTGcHPUPjB3qMBO4g3eGwYn4QQSZZcVlvgXM
JREMCXAhWTIYCbzYGdaZZLVJLTqPzQ9Cz1x3xg+g5bQqA0tBgt4YpQFnIc5/sRjiTA6bLUpPZu/q
rLs0gJg3OCb0YZwEWL9HtdrLxWBmQkidTv9OocFh+jGxmtkxoTqSYPVbvCaShCBZj9B2YIzzVL8o
uZiWqDg5wJT+yW+a6TGhsXqDncETgaZE5U35UzEOBMaTykNDgQpiPF9oHArzGywG7E5UoNyTR37n
y2NCqCTADwWZywRJvrBzLrpOR4MJw+TahJLwN8U4gzaDoox/HPv7+c1ZgavlPOcNRs7Un64qxbxM
RVQQvZf7AviTroSrib2Dry3E4eNGnNn1eRSZ8G28wSEBKgO6Ac+TbjavtATijHbWoJXF6GHmuI71
A5o9scqQw2T2mUQ39VciE0yBYABygGyZluniXzzbnYHO/Q12BgwECVf8sU0Dy7DkuJnOlSJD0pjm
uxg/cOpTdgaKG2bJoL0y/peH4yX8SQMv+RoYpjIukQXqfIdp4FJvsDOgcOHwTbUlEFy9YgajxYIA
q4EUwPbinp2x5MZ6EzQDXJOzwL8ko/E3zg6NG32JvFGOXJbZnhLrB53olFPCyyrTsYGVMXgH93t5
SuDscGfyoe/rNGdlBczmNzglAFlHqTRV1x9UerKLhWoKFGYfV2S2O8N03mIxJCjO8P2PND8wP0jS
krFBfy+k0cp8F+NNZCZQpCkgqKtkqMJvVwazef7JpgAwltzy+S6G+TaDRUoI3OCk9oZ341X/LqjE
gT95VI91xox3xtu0JhoqElSaR+qv/Iy/gBlHZgZVl8z++85XmO3O+N2w6W+8AP5BjQVnB7k/5As6
tSN282oxGCua1BgUoYI5/A/G6Rz7NGbmxx/UKU+rhqpbfpM6hui/M0At+KGAOg5yLRtWz5yHJobx
/QifthicAd2U3E+Gh6+pbdaZYMscnXDoTsivmd0pkSoThHUSeThxrKif0Z/BPXHw5jrCny/OCEMC
6m+aOF7eoyR8vreneAP1Ee4hrCs15nFJfteyAhTTv6NXtDGJoFWb3b74SZ8XP0Cn084Id4UEblDU
wGGTxItfnhJ0aRCbYDdRq0tZxQwp40fAzwaiPfmQ0LxDFWcJmBMwSPtN1gt/RTZuGuMUXCJm7IoA
S+INFoMnFdwG4hrE4CM9/sW+YKbIrqDCkKJGKvL5HpI30KWBivPN/kL/fHVIQHOQ+3J8mG7LseN8
F8N5kxLjmPPMe2FKXe9LXNw8Y2akSf8l6TM3a1sZMuFOPiY8rA5EcVKusJnigX05VoQ9b9mQHfGJ
YELAHHa+6CeYy8mLQSUuY/YouiwG7L+jnwhmma9ifI8hAPyM+S4GJdLJi8HO4NKQPemfbGXYGdjJ
SNqw3BWAGrO9MoiVP3kt2BhYTVFlwGuEuvOKowKsgwyHhQLi+u46M9vFwOXiLRaDdHBIWvRfoN4S
G/nlZaV515mvoWV1NNjDc7ZFwKjgDRYDah90YF7PP+wM/IYg+fG0UpEjZzzGh86UlgHecvJicGWY
0jITA7I/FqA4lOCw8xdPdr7TIzT6b7AYGJxC4LMoyKkxyYD99ZgwSpNWAHi1oYFHvfb9vp4jqvOT
GXBKk4YvAsNmqku0E38qxrk44S5p1OvUoZShx8Wf42Jw+b/BxiAbmLvTkXRG6bXzamNIpQ3Ql+ro
PyuymV4ZeDO+xWLgAAEnTA4AQHF+h8WBiSV/XmYAsV6z3RnmmxAesWljlgyQdaRB/waL07e40qBf
zpwpOGa7GLjrvcXOcBBWgGXARYEH/RLYocygUIc8TwVyFF3M+DH5YaB2ygUK5Cd5OjBR/sz+RMzI
+YEPi6fwrG253gTmYuiOeR13JGQ+TsKr+xM+sDRBlWIt5mkz7kz4Wb3BKYHAxzf5M2j+df+OLgkE
nsYFphdX1HzbNAYZb7EYOIQA3PwPdXe3G1d2XAH4VYx5AILsbjZFwDMXif8CBA7y45vcySNiJEMj
GZTGwLx9vrXPOVSfc1q2MXtfVJJgDI+UJlncu3bVqrVWgb8xlDLCvuhMEMbZXVL9itfRZao7JEDN
646FQZpjgfcZ68KdxuRI8+tkqLhaJFpHW7TKMPTsDobGRBlhenTVL9iQgCwvlB2jeTzQrKQpGgw9
d3cwiDf15aKh0k481lWGYKD4ZSihc03fOr3kFYtxAFR3MDysR2lRXGOdvJ2lQbmaGZGRdPwNm7td
0ZNxjiOj762nygBz5ZFQhIJwEMfXj4l5sxLDuVFqODjYXmWvSfvWu4NBL4G/JEk6HVuPiOY+H++y
W3s2Zw/doidDThtxMuLRZ6NYTJa2jPG8rCHOm7JOG8fqNvCGYCOCcamb2FyTM6MAEufYpCq+ojao
e012+4N/CXvpFaEVDxV16DXGeMZK6vCoCdykwsE4DQrGIiHRneygnQPfz8Cf5tISaWFjLsOOEdck
PybGDuH3jpmhgVddZKXgAoWVvSZLQdjztGYCn2kZhvwBYWVnH+KRMWbLn2EtVLbJ9c13nwxmAI6E
3z6/ob3/J8mNBj9aRurI4orFAXAGMUFQbwF5pci0Tn3TtD4Yo/kfpGEYWOWTsdjJdV4TI8pHN65h
3xtiMGdDvoaSqAukXDdQq5szZqFYXzDYHoS+FmB8/5ZgDcc8xLFp1XjZUBAMdWcMxrCeSw364v+5
uiTkmwZIboiVBQlIYY8dbWR3MLwlEPFMlg2KdlpWZNjsAvKWwM218bPCvGIDbz46IBjATdSLs93F
1zqTQ5Z3QDliyU9tUrkY7+9M4j9vvtp+0mPK7tU10aZxqDK1e8QSVYMW3ivIzXfAyaDclBdw5xsY
7BNXaDBh3iN7CIb9qCzmau0LVromjRkc6GFEKBDjYxwzATfbWZqfP26YvA1JDWrvm+x/S0B+XJE5
Fqq0rxEzMBGyYziCteZIVO5cLPR5nKIBJ8MikxgimIqk+1ifDBvjsxYJEGzSZstiwUsyB0NJ2J8x
QvPDbFNzNQ/HzY4bzOAYSbOqQpgtTdnxmxpwMCCfRy+qYdm1FbUaVbMBFkyqz9JO0lqG7mA0YJyC
xITgyvKjk90e4YfCMyZ5Z9WM4ZL08zIsgmIMIVcs07TVs8o8JEWp3gxvvLj5/BBbGf5k3Nbb83m/
VZk4GB4SkxLVxYObVNgvQ8044JaECYvkSvQH79unT0obrLbYM9kSdl+v4FoeVg1FdzAycg7P72v6
IzYZYXkxlNHUSqVVc0bE+93B0JcQN7sDfuukNZuFFaDguLVln3Vj7BRmZugnuoPhMaFePmJrxZlt
b5IL2crkCF6sT/MXy56M+wEqEzQVYaBvvmqrbeQM4goddt4DPkW/UpO25AxbabpPhpxhr3VkFefI
TTZiLCPncKRhn64LxuzsvVoxGDLaiGCAsI6eTZsJdht/0FSwHXXw1nsou7zCZa+Jx7A7GLFFoOh2
EdKNNR7KCsuwzAVAmqUEEGNtStlgEE8NCIa2RB0BFW/TtG3PSvFl6ChK2BslFwsuku/+jhUUrJr6
mpOf9v1ohhaW9PGcDeB1Sy6Adve5kD61aEjhX6EioCfgk1v6cnIqStefYxwzBEI/2mxUtsQ2QwL8
6Ui+CQ0AXoVZ0oD9ESfD8s1Y1JGRmJdtMwYlgZ4E1hXWeJNqFeVycT8ZEAxjdYwdNQQWvTHBqoE/
MZFA9OKWAQtW4RWuP09DGvg4qbzIjzZTVsFAJqfFYpeKw8QtoEW/Ysmloe4+GfYKZo3eg5bUeHEv
WcyiXjMCvtqZtBVe0rAMPfum79G9t52B2SK3OxmkjPcRyCP6JbVM1X/JkzE7Q3UGAwwc15gXTuNF
/UnmTMh4n+mi+jObXcpeEwSC7muCsUNvxV6JvIJZyOY1AfqpOsN306jpUELoKfqa4GB1BwMczCFC
JT6RpDcCTl6ojbyiiY8BPWJC3WDMv6i+a0KuKD3OY9Y9AsrLLzy/B9tfzCXqohnMXrpPhjkrlIvL
ztSx7sgIaezDVJldMwpLe08joB3LKsLIQA7P5mpl3CqBUqw1YxHW66YIhYsu488BJ8OohJVOE6bt
FPDmrFwCbHyJao1pQNlbArkcUY1rSY0JZuh7Y9qWxQQUfE4Mpopqo7BJLg+xAQeDJQbCi18/feJW
muZl5SWZ66MSp9WbEINKJVdWcnPlgrdYIvpIbDqEoWHSTuyOzscqxChxlTnC0FB5+WNSZ6KT23pB
WRByU9IBB4RswoYCsm8N/XbEyB6WsBHolwk1LdJMPK10Ql6CcTuCB0qrl+Vo/nnM1H1zMqBcjsat
SHFfEZQW/YrB0H4POBk2Y4HBZweuDXM8rn7qMogYH/qZGVm0KD+m0/S99dWhikwkJsYp99gHG+d1
wYi5HQHwIT6xzVe4aDA04AOCEeV39AKejCvBEAbTZ2iXht4ksu41kdAGBIM1hlnrzFSKzGtdhzKg
AQeHV27uWlj8TVI2IBjGI6SrLHeU5pudUG6Jd8T/pgRVsc/XsmL+XMjLfSmD16nd0NqU7ArbdGsQ
nnB7kCOlp8dsY2zBrxgMs78BBwM9OLsFDYvysK5fVqiw1xScAReGeJm8lg2GOqg7GFBhu0qMWzG3
1JibbWEpQBUgsQKVWw0U6hagWovuYBxC3mFvOdvl7soMThKNubE4NZU9GSDK7mDc3ZiImLK7choz
/frqMSE3wX9LOEAa/mPeKFMxZwAcuoMRiy4vZn7QK6+JawL0CySsyEjEyh4MneuAWIBuTkouz4lu
fXNLtGnwRXUnxl/ICZX3s86AS8/LepcdBOh8NsV5RNvY7KLkonZOp4rLJF7cdOeCt+ItAV4POBnp
PG7V4a+sIzBI3KQMVqnpWfEBjRkfC1cZQ/S9nue2XXJa7CO6Fwcjc6Sw3xRdbKv8o3DKuOt/Sw43
HESIuync9WIkOJtg6NIgao8aQlM3C5HK5k/TsBG3JBmSzKiJrjYOM8g72V0B3jF4Ts6Yol8yZRym
crAvf4LzDJiNC9o4dX1NGCmTvJJtMYywe7KZ9hcFM5YV9T3BcE2isfhajZFtUe6Pcau9UJVl8IMM
tlVTWg/nw5h9fS50rMwAUGYvXpqi52KhFXWeC/NFSmaVeHhK247VDs4g54A/dmBUBWXTp1azO32G
xxTaAXrjw56ggUffoAwpxdt6rrg47WVKMMQtQpGhBGcCumzAWlcZ9lq4JZizD0mgdUsupr/dJwN1
h/wMDmyLoFnaxoZJycWG1sCV+eUxTvV1efRsngcEQ3tOjhXbtp0OSf5UZym30q9CQafYV6wxrMbs
DgV/GXwEjfmXDVirS+Ks8AQwXXRuoMV1gyG1dQfDJUHbMW1mE2LWupk4Qz+z0dmBeXR6JmJk0Yf1
fnby7XtYFeF6Esq/K9sa3BKlKUBQ8+KOVPZRNhsdcDK4YoAwkNfaIg9lxOqahBJrwIr+IGilF58P
eViNDfGUDmiNYQivO1Ygl0sSe+V5flT3YWUkNeBkmLyjGagzWm+yrT9llBCDUWIIUjRy7QtWfE24
EnYHg8N2dN3m79Pe83Uw4OKxDVaHY0DW3uNhFtwdjAMK8Jcd7x6MTc7ISl+rcB5nvV7dWdqyPLbn
NXEyjJvj8GlacoXgxu/yZbuLUNXNGcrkAScDUR791+tpbNJgrPVrovpUnZoTeIErs1SAcd3BcDJw
EXTmEWxeCQYXRev08EBflu4VLbp4FnQH44ChBBg3HiJrytu6yhmZpanD431ppKtHqXtN+P12B4Nf
BGN16E0c2K+wpclyaJA8vvFWaczyoieDKcyIYHgzjQHm0eL6ZJxuMN7Qxvn6wTLiC9m+YMU6A8mq
OxgRPEeoacrqQuxBP1EAjPoDaiSKz8LBiIbKqe18WvUd3qXspA2ha5UzIiqA6fj3AYWnRcdFr4lp
34hg4EerJpoab1902eicpMFrWTwqnwylYXcw4ooaojT252QlsjoZynEdnIocBTAk0cKm0sT83cFI
ziBbJPsPT2nrC9DAHTxZ5I2qeMbiijqiZ82qxTgCXBe1ckRlBiC9msJCi+vOTBagujN9WprG5pNl
XZYRbB9WWB8Hkf8PZIQB5peK8QiuXr2AO6uMcZokrzJGRM+0nnVPhoVN3Rkj3kN4v4g5bDKumGdw
r4srlQGjvYukW+0LViy5GBsMCAY472VB1j59ZsNg8IylzCgbDKLD7mCEs+MtQdTCXvPE+sSLBh5N
xcgkwWDhUnP3j7eEV6X/GxCKCHjNT2e6gXr2IhT6kgMquZZV2V9cpTfvWO55S1Bhs78YdgMhx/Lb
BYPeNQME8nDDxcKeALbYjzgZcQgBpSZDbi/JCTk0m7EwYpF2Sm+4Pg7IGLAMd07DwR7jlW3Fa8a4
a5IKva14yebSyos4Z8OXvmsiFuy5lhUvXs5VzjBNMUjzlnhyahsxzWs1uoPhTMyE8Z3djor0lpeE
nNGWuNadwJuQjsgZ8kGW2XhgU41vTobBUuxBT00GT6DUvmDJkmuA4bicEUc/hhGhBe+NmEAcrhCI
lBQ6xtNlg3E6jXhNGMjgzmcnA9F/1FarnBEdqwbfg9PosHWLcUSbEdcEzYD5AcHi3q/M06r2lGBT
Y8wD+rKQ3/SL6kygJmnch666ogpGzB4jI3iclrSWvSb3Y9wvD1IFskG23uyR8djwhOJE7fxAfzM1
ySUT6ADNTdAMvAx92LXtP3ED0JoEDcwoHv5T92TMhMyeayIY3lRDEVbJ4Qhvn1YjE1OELJ8sv/28
P2fkaVVOxQDWuGxXc0kZak+k8eMiXCuaP7lJDXhMTJMZqyN6kvgqNDYvq5WU5KzmbGTQps91a65T
ysXuYRpIxyhVnaEK3RegqnS8YC8N5NzG2ukLVsyfGFYDgsGIni3CVIrvC9CcCVPYljwFv/BjcjcC
Dda30wt4W6+gwcoMj6renqFy7V1ILvPUQ/Y+JhQDsAo/bNgXm5wRPwRirBcOU92XdYC2IjyVbOpY
VrRuWxPWbuQ2RgWPoT7OMGPFnAHF7c4Z2dGKnqSwOt7uV1ynNaGQnyqQwsYyHrwBkWClQp7nlvjV
7yU3KF5kvXp3TBVNfF3+pxp6QDD4ALysY6Cj2CQMzazlacFIc5MK64/Q0QYEw/Vgry4tKDP2FRdh
L6lW1vs2yWLdIsPYc0QwVJ5ZYe14gPa25SfuCjkBZRpzYQ18XfwTzWpAMFTZ0R8hStvus8M/JYxQ
Hk1OMHsa1atoY4KE1R0MHetdZHgoTIveagX5UfuyBsWURom0Amiqdyu+q+hGA4JB4H5CZ2xr5La1
+DGhckMMWT06avIp+iWDMeCaOBlxtLQFi5f4bq0enbMrBAK7ZQvbSOUt+hWDwSBqwMk4UKzaiXzV
M+NE4OnlRUNY6q6ywVAmDQhGAHEqZ1dgj4wfmZiZlSAiEByo8dK3FE2gvscRweB/iz7/FTDjNqN5
dyTMndIJ1P6NAcHAMvC6Ihw0lea6ApVAbVYLwT5yZw9O3ZMBzB4QDPQkUEWUu1fwT0MjobAEftIS
1ItF/MaNfBxt3GYkfwqQATHxW3cECDavzJ6RuriYoTHhAt7Nnn9FU8cphq7dOKjeVRnK9jTzsw3A
c+Qk0hwQ2fphaVRe6EE21h0MtC50Lmzo+6m2WqcOUvhgYNBgWKkDNK9tK1luDKAI23sjS959icaq
kycq8KfQDvPFOz393AZUDMZiX9uHg+K3acd0IFEj7RwjAD9uiFLkZa1D0ZyBZNJ9Tfg92p8XJy71
qGp0e004rzoW7gdZdJZyti9Y6WS0V+Uuo64s5+EwN2YG7SeG8U3u0bugcA8m57zD02B813YSFj0h
fnEDTogpM9jCm91wL2fuoqO39Do7+BATFK2c72ZHl0on5MWfavb07csdXk4CGzhPftbNroL7G7CX
ji4SxiODqsKQqO9ywMmAWiDazojn7pqErGIl5cu4vuolGbAxSxplyxwihsGAMnwNiLLNjZ0d8Q3r
XPqtc1mkh5Z/+t56LgnVnlnivQkaJ+GY66wyxvlG+R/Ns9XGWJLLOoCKGYOVQ/clUXqZrOl2Wpm5
NVR+ECo1KExsWR1f7oGd06clAiOqjejhFV4ebJD4RmuROpTtNGfd2a2rXg/78pY8jujnLep1IHRs
/nM/XmPvZ6KUiDByY9Ff9WTw6uxv1yRQYoogfZOP21adlfpUj59ANP1r2WDoo7pzBhEjWAOnKRXG
ftULg22dmmUFVmUpNGqSu8w1yFL7DwZuglGMGVpc/rRm24OBCapxzRVSgBIylj0Y8O0BB4MoC9fz
BRBdvaxq8XuFeJqhcJqYrJQNBi3IgGDgAhsXKavaUoK1h4ZanFQJICrBNr5w4ZMxxMXNMl+shBAc
98QVJkTW4tBEZx+MDSeHen388rKeZiiupwC16gVJuA2LrqyHYnZ4xNTIFiB5o7S7ynkI7Y98VdkF
8H3E2NnQE7Qm8UqInJPjTEmEZzkZSzvddzJO4IoL389NAqXOMmpCmK7uL83kdUACZcwccfOLAeoK
2IlhaPAtipP4lxXOn0MgPyvh/dYfwFnX1pOqZmI8DgVDAcQMLfuyEpeNOBgShhyZPn3XwBM+R3ei
iSdAaD7DdYNxHDGQ57mDhxG1ppVYm8WLygxcJw+JOj0d7WyhVxHNaJKZ7hFjFrWyW2L8SKG124gU
qVJY5AqN2tCOzDbimjgOynEG/LkIMuRFAj0BgxneMdwxnG4NftlrchriDxDdP8L8Qv1bBSM1V0wj
1KA0XKwlysYCM3HEwXBHbNh7CGNja2gnFmlo6cPnJZV1kR1V8oBgtEXGlyvjLm7J/Q233NDpXzkW
mazUPRm+vQHBQDtgV8fLLayD3RJKo2f0Lgdjtmkve00Yo3cH49Z6KC7s8GDG9Dvds84kxgCIC4tk
vlwwmiNTSoPuUPAQJqDA7Lpqwp5VL9p7WygB56+YsRcGdoagXBA9v3mtOUGF+G6fEm2xEpR1BLTY
c1PuXCwdK8yy+2QAxmUD1wAjNMjOGuVKkeHypDo1iy3emPSnz1uqPQZUMQV1OLaGducb7SzaDrYw
rkJpEyJt9YCTgZZhDxDTMtuftjwmwdCTeGikT3lUOVL2mqgLBwSDejXEi6P5Ilmas7aqMrL2xtOL
J6xrqTxMMxgfEIwY89MkHY5M4bbGZVlCiRRrnBLydPQYZU/G8r31QX5hL4lDtN7k4Mr71ckAEzOV
MG9j9BZKfdlgmGcMOBk6tC8E4Y2hiAG8IjwLbZE3Mnmu+7QaCHYHg9W2CaURQNsH3zYzrE4GlwR3
JJKlrE6aJ1YlkZ0BC0pTjAM4leP3gbE2ywa9Jk6DfIG03yw26qLB9wPKcTs5wcDxBZ3dZlY542yl
B5D4i+Vy3QQKuey+JnescY/K8bi1mRTtelbubgaxkB2jlWNlWcH5rr8CtW4w1o4eFAuvlaLbOsNE
0VIu1o/+UklFkp4Vk1d9POBcqCp5ghIcWfK83YgkYxCInwEaiw64GP1zad5HEBHas7l0YBtScMzs
9CS6dwM15WfpR3VEIY6Jc1ZscxKJU9e23ELZMHM3P7IVHjW0boXh5A64Iohc6ClS5PRsrt6RGG3n
ZATJAHSgyrYvWKzCANqrCQcs82C5w0cmYgGr0phpb5EMtTkTYcrAWTBfMRjWp4L1Bxi4ZU8BSgYq
10ELD/5enQxMLk+pYoxLE15b5eE7DuuAaxKsj9IINL43wPSSKNAxyh2MByek8NIGQ88BweDKxtNv
3iO4adG8JppiLasujppAIVL2mugTBgQD/4AADS2HI1dbXnLRorEG8IrY5qDGYNRlAF82GH6C7mDY
+31rrviVIcH55sFIXqGu7sRRmVeuF3tMWv7EyuyOxSG/etRfbwYH/m3+FAtZ03oTahxT6aoc6faY
DLFJ0LqD9Kix1OFb1zJ4n8x6x589Qk/Pb8kyo52MRu/upqiEj7GoJs47jYk/E6UH7xb7HTOTsinD
RHDANSGn4EqF/Wvb0bZ3PxNdkLHyRuDR7ibNdU3FnEEY0h2MyCow1x41php37cmq5jreQIKx/zSs
kiikuN41mXv3AeWnPdfsqPD77jh+7vSK5xu4F8iTJ5UZvANSLxTLiHXZzt4zIbAZCuvHMjAlRIMr
VufifOMPmGpwXsnApN2hYlDGEgw49YBLYtDsaaXRg2psceDMjixPo0Cy+8TzWtk3YwjE1TJFjAVA
Fnu0zzOSRlZvgkTP1q7sW6I27j4ZronCMsP16Fm3TASgeNaTPR40rph+Zs6FgzF9bz05g8TkpCdV
bAcPkCpXOSO7oRDG7zSuFFnRopQNBjZv98kwLsmSVqPF2elwFYzjjZ3OUGKYM3Fkqq+ywUCyGhCM
CHr5x6i6Uo1LChctq521mJ+45LMZaFH1ZjoTjfeAYDSLYG6GaJ7kaeCRVTA8I9j1VGmuiBambgKF
Tw0IRox0Yu3nPdmdjCgJYiwdgadhWmle2wCnbWgw0jy3HpAvYGdzTQCgekE0lVvmqLDzuo+JVfUj
DkYcZSDf8dHepgwudpa8ZAJLAN92Q7UvWLFLQ0/tDgZWhifi0ZS1IX67gwHYAfnhtYkF0K9cLJYm
rT8SrggvZYVEcIppV8dF8lSKszFzKAA7WtalEap4LAyCu4/FgZ4bu88v/spevXNW1p5JcBAdwaPt
BhXt0fDQumPROMHCoLy8SnYEb2WPB+C8+P5eLkHdwXAwjosCS0HuAy8uSboS9TkyhvkqCVJBK/ol
X/RPjkTCLITqbF4+uS62YjXEIQDeh66hry+owQolA8IyRJoX/b+sSVeSKlz/dXEqsOYJB2JZZ0Vr
rMjLzo186yNuSCoH7g/zutr1uQD2QcLR+yK1mC5Q0dSpCOrOFhQEsBpubNi01wRYZBZqcKYypSMB
deqORAxykQsUURP/dU3UsWhRtwYVNYiu3prN6EoPnHPkFA26EhB2XLu9P+FFIwFjuYG1uHEVbdon
y6X+PtWc2ZPqkdCZsWLeEHW0Zhwy/AX/0Za71KRwTcHox8OZGdr//so4JEtJ25KO1Uui9GBZp+bE
fsUlb9eyWA0OzsfoHnBLDlyzs66EUwa5xF7wrgtpyVUfa3w2LyYrFow2ZwY6DcifHPezdlX9cM52
1k2JkcfWYJWc944ap2CjukyNzkMQYCqKAyzECFWbFtvh1S0xGmCSQVsQe8eaQ6OZ5zhizOyd0IeS
/39FscmknzKPhKCRQiumjJnnOKJVVdPLxfNS3k17ZusPyChbfTUmySn1AGCkMosi+cG3VWeA2wHy
ktjxoxqQ81KzXhG+A5uPRqwIj+aLFVVYsbrBH4jZcdSlWq3+LkXVYUSEcjAZzW9Y9LpXViupRcFh
uT8TvFbpcUlQrK5ymL0LgFzYS/cj46TEv9AmUv8wjveJF3kVzS2sHiggOmhNi5kEJRJUQD522qMC
ux8K1MMJcQMLrvijNnlrBGzGSbw2hK5qgtXc9wcjrPosaTBy5GfYoIzVCXE2AIHma8j1WXlSLhht
gQNb0+j6jUbjIdR9bQQlptoaNhhPtiWtrk0MeBIKR8S+nJJI2JRLsjTSeo5MPAascz0CSmN5SRju
UdnqL0Do4gQcUamhcBR9iv0yAXvx4AN1LnzFvsbfDkYLTrQrfvCtXIlXPVgg+fchWr9GGSwGjjkp
6hMyfrc8ZafZcvf1cVIEhNgXkjyvLL3IKUFDQpdzfZrLRsFyvuUUsyDpX+3ZfMe6g2J/pR0zAOWQ
hyejv4ug4HUgxsWi3FAbulgTFGmE8wE2VkkloLI86LS/2/2/Z9z8eAN6gyMMxnX45x+df6Kg+/Td
r6cb/69v371/89sPn999fvf06T9/enr++b+ePv30/vM//Atf/4BfPeXjfv63N99+c8d7d/UX/+fn
vz5NHz39pfz3716/+fHdh9+8+/T5+d33n3+d7/7iD9t//+HpY/tG5//3+Qfcf++rr7X8VMu//MO7
p+fXz9+//bn9wc/zt/nH1z8+ffvN7579+O9ff3jzzcV33xjMy7/Il/72m9W3enEd/t5n//fHnz6/
/dUfPr7ffn62Qjnu/V/hf5+ern02k5b+z/7T5+en799+Xj4ov1Xfd3ZJLv/ql0fmP/729PzuL58+
Pb1fPmv+eIiPcuPLKfhlgf/jx+evBj4oyqiv8C/Pr//8+sM2ROg4irDen+Hf3/3455+ef1g+aIqP
/jks5d7P/v3zxw/vPvzw9GH5qPnTFbkDov/7p/dvnp7359IEKuP73m/+N88+4e3T8kHzt44rOuCz
f/f+6W8ft985Mg2/1kgo/v63fi05fbfKYr/dp9t/+BckzXzw9++fXj9/938AAAD//w==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02000E1-6F42-48FC-A26C-CDFDFD0B3281}">
          <cx:tx>
            <cx:txData>
              <cx:f>_xlchart.v5.6</cx:f>
              <cx:v>Waarde</cx:v>
            </cx:txData>
          </cx:tx>
          <cx:dataLabels>
            <cx:visibility seriesName="0" categoryName="1" value="0"/>
            <cx:separator>, </cx:separator>
          </cx:dataLabels>
          <cx:dataId val="0"/>
          <cx:layoutPr>
            <cx:geography cultureLanguage="nl-NL" cultureRegion="NL" attribution="Mogelijk gemaakt met Bing">
              <cx:geoCache provider="{E9337A44-BEBE-4D9F-B70C-5C5E7DAFC167}">
                <cx:binary>1H3ZcttI1uarOHzVHTFQYcsEsqOrIyoBcNVmW2W7fIOgJRr7vuNx5jHm9n+x+SCZMgnSMtXBmhhW
VMi2wAMe5IeTZz/57/v2X/fhepW/aaMwLv513/7+1i3L9F+//Vbcu+toVVxE3n2eFMm38uI+iX5L
vn3z7te/PeSrxoud32RRUn+7d1d5uW7f/uffuJuzTi6T+1XpJfG7ap1379dFFZbFC9cOXnqzeoi8
2PSKMvfuS/n3t9N1tF7H5frNXRevVnmYvPmHmeMX7vqfb9/gT6/s7rp0/fvbXcK3b34b33+Plzch
2C2rBxAT5UJkqiTJCqOyKsqK+vZNmMTO98v0guqarOCpNSJpos70zXdfryKQb3jb/PYgR4/8rB4e
8nVR4DEf/9wm3XmA399+f8q3eyvy48vukyouh6V2sOq/v71eP6zzcBU/vH3jFYnxdNFIhue7vnxc
kN92gfrPv0e/wBKNfrOF5Xg9f3Vpj3EjWddJ/rCOX1ymVwInX1AqqaJCCRVFohM2Ak5TJV2kTFeY
qmlEweWnl+YJuONYOozcFu2x0G2RnBl2f4TROkw2i3fw/X41cArRqChJlGiapOp7EkcVjUqSojMJ
nyJ0891PwB3Bz2HUNoQjyG7qde75RbEO9wVuQ3JmkF15D5A1YZonMbbs00qdcgFEKGVUwg8mS3tS
RzRZViSZyZqsUnEkda/i7DCM+7cYAbr12DtXoFL2ac8T2WcNcTo1KF/okEai4H9KZWkAbkcNEgm/
lZhOiSpp6kgLfl/XY9h6EdTnG+wA94JGHH/xmcH5xwo66c2sivv1ZpM7xQYLk0YkAEwk8qMMjjdY
jSpUUWVR1alKRHnz1d/31yN5OgzkzhMdi+IO0ZlBeLVO00F1nFISNVEUqaQxXWREE5WRJEqM6IyJ
ItNEFX8bi+Kv+TmM3OZBjgVt8/kzw+sPaPoTm6GMqboiiTqRRSJqwGN34yRMIoqosWHvhCuxeVW+
S9sv2TmM1vfHOBas7x8/N6zu3TJY5QUE7LSYKRcykRRNkZk0GJgyGWEmqSqD+alCI4oyrNERZkez
9RPsdulHGE5yb108+XI7V2C+/LFLeGZofmmSMDypnpMviCRrDGCpVNaZCE9hR/TEQfKG32OvVCVZ
2oXxCH4O47ch3IHn97cvORIbkjOD7EO0CsPBhfgeXDidkoMbga1SUjVd1yVd2XPeAZ0I8cQ1TSZE
H/mAr+DrMITjG4ygfEEGx5Rnhuizc/TmH89//edGLk5je8rYPeEaioxSjdE9P4JSVZfg3auKoiva
yD985ulFlg5jukU7gvNnV4Yg4w8f+cyQnCWJs64RIX1xqV4dmtFkhF4YY0SSNEkfGzOqBuMT8irr
8BZVeeQ6HMfSYfS2aEfoHXYKgd0WyZlh9wdCao/R2lNuqJA6WSGIhmqKLutQdlu6kCCMjSipzhRR
Fin21ZHXcAxDh3F7phyh9sIW+kxyZqhZ66h4WIfl6pQSp1woioL9UmGiTpmk7uJGL5hMNYlBEikT
JZ3AUn16Z57ch+NYOozcFu0Iu61NcecKZG6L6MzQM1fht5O7fkSk2AmJrBOqqmTsqct0kDhdxk5K
FcC7i90xDB1G7plyB52XLdBnmjODjSc5zE/h5iFJ8hOrOiarSPoRZCCYTPb8do1JMlVFokmEqbIy
2jCPZ+swhCP6EZA/VXkjsjPD8sO9663zKIljL4D1shGH05idME0UOAqacjhoRiWRKI8JQQTNxJEr
+BrGDuO5d4cRoi+owz3SM0MV72R8YrdeEUWV6ZuE/F74mhAVjoWma4RpsHc279GTSvw1O4cR/E43
wu0lp/47xZnBdZ2skIlfFaUwybsi/J//fdJdFeaMjKwD6iUQeUFIdNf9IxfwLKgG7wHBa6Tl5VFk
7ZW8HQby0E1GqL4gjYeozwxhcxWXVbR68E6bl0DQFIpSEWGtDo79yDccoNXIYKKKErwP+CC7Yrlh
av0Lpg5jukN9PJg7ZGeG4k2IHH6/Wp04t4TUvCzKsFWpBC9+39tgigQ1KeuwV6ExdzE8jqXDCG7R
jvB7aYvdojoz+Mz1m2F/DdZvrlY5ytY2K3kKY0e+YAiiDRkMuI2AchdFcqEjfygTXENhmyrSUcrp
kTPkGMDZ+leMHcZy7w4jRF/YXvdIzw/WT8kgmafFk2oqPEjI5FA9Q8d5DFWBOtVRECWjCFGlI6nE
kh7B0k+R3NCOMPypC7L1dWeG3QxFpH9HPZSGagoN8RtJGUI1o7gbyiyQwkDpDADej7sdx9Jh7LZo
R9i9IH9bRGeGnolgN6qB8zf/+KEw/nlaKRwyTQiTakhK7Zmu9EKCxkQ5KUprqEbHluuGuxcZOozj
D9IRjD+ec78y8QfRucHoxcE6PHX0W75QUJSmyPA6UKsNE2ZHCrWhHkocNlEiIXuhj8vXzON4+gl8
W8SvAXCL7MwgtKLo1PoPvjyKnuhQJ4PCJ6SVtnIX9AKVGNB+SOOjahhxgY2MfQ+B/5Kbw7h9f4oR
ZD9Ve98/fm5QxQWaOh5OHJ6BBwEZEnUFYRi48XtoIQIHhSfKDAWI2sj6tI7h6CeIPZOOQHtpo/zx
fWcG3U1SlEWJrRImS7POv23e+hM5EIhuoyBNI6j43S/2RfW2yGSouqG/AlWIm+9+krhXcXYYyv1b
jCB9wYTZpz0zZGerVVB8XSOvcWIvAqVsmj6kLLCH7ufuEZJBFgodF6j+RWh1BOqxTB3Gc4d6BOVL
0rlDd2Ywfvif//PQrIvy0c8/fRxVVCCZiMEwaL79OCpanyR8AH9oqiJR7MHbaeHXsXYY0gP3GAH7
goweID4zdOEowcsfpHSztKfZeImGbDGKMQg6DdFsMdKdCAAoCLEiwAqHUSYjU+dIng7juU08AvJl
Cf2xDucG4XqIb52+RIqhyEaGvYpUhoj0/g6ECIPLaJRBWT4Sy2gqHYdQZ8fx9BMIt4hHEL4gi9tf
eWYIfmmGPuNmBbf/9B4jQcUNdk7kEUVYqWMrFpUbTEMai6HdgqDjbbMLPJlAr2HsMJZ7dxgB+pJM
7tGeGayI6q+ir+VmSU+xsaKeWIVBK6v695r+HalEAEBhukqRdpSQnlSHKqttfXkMQ4dhfKYcwfdC
CdUzyZmh9gm2zjpHEf9p3Uk0qw25fJQkUlV76hjdcv6BHHwUER3cqAV/LG3cRe5Ypg6jt0N9PII7
ZGeG4l1XFv46DwYs/4YUMTQfQeW+Sh5b03Y3VehGXEXmGIaPhJCOPLJad1n77xLFB+4xwvUFTXmA
+MzQnSFesI7/hlo5TFl47PsVsYnuWa3qACp6gzXExVW05OyK6LE8HRbRHeoRlC/pyB26M0Pxcr2u
YPmcOMuI+g0Ipojqm+e6qa2Nllyg4BGeB4wehMqHFvBdFI/k6TCI28QjDF8Qx22qM0NwtkbT1DCx
5screupcFUV1MRzIxwq4vQZGYDl0nCJbhWgPOjV2sfzO3eaXB+2vw0A+U45Q/PGY+6mqZ5ozw/BJ
yweDC4Kq1b+vXwo+iDoUzRH05COgs2O40gv0L6IgAEVzGnyUx4DBtuG6y+N/Aej4BiNcXzBjx5Rn
hu5sXb6ZoYNq8Cv/PmwVBc1ww6wb1FTtNzkSWLRDW/jhXrhtDv8LZHfJj8d1l+7MUH3/OMknFmZJ
WJ46uo7YuQr9qQ/55b0NFwkvxN7RUYBhVATtPBvAnsIFr2Dr8L47vsEIzpe23zHpmSE6S769qVfx
m7tmqP7YLOtBlfXqXkfMdXvMVEJbYpTROOuMZoJhrAPyYApkeFzw8Qq+DkM6vsErIB2Tnhmky1WU
nlo4CaJ5qoLSDgRmAdeOEoXfKcErQXiIYBgcvM9RWP0Ifg5DuCF8BXQbkjOD7EO5eiiCFeYwnrgc
GX3iCsWMDVSswpIdGz+IJQBMaE/0lA894xvxf9pVj2XqMHg71CMEXzB7dsjODMXLBNNm8s0inmgP
HVx+FOUMs23GlatD3RUd5E7TVER89projuDnMHYbwhFsL6nBDcmZQTZY2X9fFQiAQasVElaI2uyX
XaFoDkaNCLPncbzKKCDwKs4Ow7h/ixGgLwQH9mnPDNkngyY/8RgA+QKDbghSk+jhQB8O220NwDRb
dLqi7wMiiXk4RB+F6o7k6TCa28QjHF8SzG2yM4PwJkQX3SfPd09sl6KwQ6X4MYwu2vM0hqzyoC4x
IU5UIKCb7fx7bdZxLB1GcPt5XoHgNtmZIXiNrnKEWet1+LBZx1OoRWQjMdwGIXG0Gg9jjnbLkekF
4j06DNJhxC3qCMhoZz2WqcMg7lCPUPxpdesO0ZlheLfOhyLXx0LJ04IIDEXUYP1oo9qJlw9KEw0D
MEtF5CZVlPJsR+aO5uowirvkIxhfUIu7dGeG5M0vS7lf7eITCUXIyPfLOtJXDO3GWxBCDmGS4tLT
wNu94Oqv2TmM3Xe6EWgv6cDvFOcGVzokkU9dmDPUA4iYegpHnuhQgWMLBvUAqKpC3RWqc/Cx0d55
cxxPPwFui3iE3gsit/2VZ4YgnNnUTfKi3Oxdp1B+mMsP60UbGnJQtSHvCd3QEKdRRtA/QFHgOjJg
jmPpMH5btCP4XhK+Laozg+92jVaq1SmxG8YyqiJ6FlGGCnd+mK2xtWEO/jwQJfAeMDpnKGHdfPeT
8XkEP4eB2xCOUHshDLOhODPE3iOAduoo9rATYpYGRaD6UCvHcPQF2jlwFAaio9po4MYR/BxGbEM4
QuwlOduQnBlkH0rMWGw8Pzi9qpMvNBS9oeyCDTK3PysTJ2QgaShjUCZ6hzFWY1faXsPYYRD37vAK
NPdozwzWu+rr39GCg/oaBDpR9/00eX9n+6SA+7H/FOX9UIvoGt8F9DiWDkO5RfsKELeozgy+jxBK
FBFvFvAUdsug+1AhjHILjCXeK0RFF6qGcXBPQ432XIVj2DkM3DPlCLYXdN8zyblhFmIi0YnjnShq
Q+0hqqCG+d4HujEQvNZwVgKyS/DV95pRPx7D0U9weyYdAfeCp/Dj684MuU+r1YObwNo8sbxBpAYP
YWhKHB8DRS5gtyhDYn4ooEH5zKiG7TiWDmO3RXs8eFtE54YeytdOXEuKeQsEFfk4G2HI/aE8f6To
YLXoKCFFH/GhPrZPRzD0E+Q2lCPcXrI7n7/tzGB7Pv9wSHWt81PHqGF8DmWFOPcQY6R0TPwaQYgL
iE1jUp+sD67gyE0/kqefoLj1QCMgfxqh3v7C/8+B/Dl7TwHiJ2Nl51OvPbRSvhgqzdAYA18cFYaj
ycOY9i0Ph7PJqClFLdpe7dLWcZE/5+gwdFukOw/w/+AMyp+fT/l8vqe5KlfW48mgW0dUvnz18TFx
hOmI9Hss/7Bd+bRo84ff3woQHawvMnJQT8/njg732kkGPJdA/4RyGMf5+1uYmGSo9cXEYRyKgWJg
7KoNRGW4oqETEV0WSOzq5CnrFyd56eL8UmzFEgbfDg3/TxHRt2+KpPp+Ce2LCJIO/YuYA4dU4uZp
b5Owc5L4eWm+//tNXEW3iReXxe9vsXm/fZM+fW54VHCA/1CmjClJ6CHA1HKwl96v3mM+xfDx/9XK
WSd5WSzwXAtjnifBTRF1D2rmrwrPjoyM9PYs7WMjlquJGDpfYsGddwFLDSlUkoInqdbO2twVDSHN
2YyFOo/s8BJRjUXrRVzxnKu464yqS3ijF+/dvvqYVZnH8fUtD3U2SZUHX7bi6l3o2N9kWbBI3F2K
9gfXqSdOSYwgWVaBwmlTTrMwdUzFuVK8ZllrPmdNcyV0ZFLpmVlHwkIo+qUu3JZu/dWR7AVh/SIR
dTNPYy4FMWe+FSTSNLeDuSR7114nZmYf+/NAypdOlX5uFDZJ1D8V1pm2R+ZNy3ieKx6v9G+spCYR
fcPzQp+LtHK4KGVcjexvLF/aqTxPFCvXJgWli1KoTIe4plRrRukyrvQ+Dz0j7W3TSf27Jg9VjgnW
XCmdCSsyydBjxayK29RxFqHP5pIjR1zP7oTyRkvDWZ5ctzH1eRIzzfDJrSPr+bVGei5Lrcli6Z3i
FPNSLv9KWse05dpMapmXdTOVs9DSGsIZ7bmAtW70LJ8Vql5btd0tWUL9mQfWei9M76ryslYaLiip
/2X74NmdF+4+Sbvcc9zvhwQ///M/d0mE/x9Pov3xy91//jiodpCy51NrR+L7dAbx5m1/zcUdwd/Z
4ja27yAMkgZ9+HN539olf0j8I82TpGsXMs4twvDxYbz495OLniQd83MhpwRFOSLGxqNdDmnFjaQr
F+hEHiKwaK8bMh8IH2wkXbwYwnxofUU+ayg0V18j6WQQ5G1Bx0yfoc1rsO8w0BXpzV1Bl/S+aLsg
Z7yqlXYiibHOpVB8L1SBb2UsvIqlis3iTtV5H/Qxp4lfWgnt3Xkj+sRwonUdVYnh1IV+WeiBxjMv
Uwwq1lMnLtjUCSt3kjipbXWaoBtZPvGDor4JU3sq+XU+b/KMTQu1JGaRh7dSJs8lyb4K6ipZxm6b
8YrU+sRPfC5IkjAVfGFNhcK7RRlhe+WEycROtMwIbK9b+K1eXuZKxjjNxWUf2slUc7zA7Es5v6Ok
MQTKcu6TEDuQ36q88YiLngGVs1SsIUKM92FfW1tvwqF99MDqog4VBasI/mFamSzurq6odnqm6LnO
Oye9DSNJsOKEdGabZNL7tDJaHE3GvSyzSl3oDbX0P8ukqsyuKG0uhgkk01dWTAqv5KT52Gpx+wv+
hnGSY/Shf1AVBocZw9REaLbtbb5TsyTKm07nDftEstxduMS5sXNJXVatsygdJ+Y684QZ8UuVl1np
8yBI1WlPnQ+Vnl4yvSnMwqntheYXyZJ8Frz8Xao68mWohy13KvEyYNnnznNCs9QGvL2KTdM0+ELT
orbsgN48vgFR3V/2WR9PqrKtp72c/iW64rzV0srqyixa9NWt43gTJw37Wdu4/UTQsm5Z59KsVIKO
F5FcX8u+ovAkgnqoafiBUFcy3NTjKenKd73ai1xMvW9qXQrXCckbw/WVK1vT5JuoEXMeFpw4rJ5J
thyYbq8BMC3oJ6Qp7cXjCxJHfW28/HIMo87Giz8E8mVEmNBsACNvd/FjRxNrLchsjoC0mRL7Qxro
4Zw60m3SRe2yhr/MlYKymST2E812hYmTdXeRr31USKROWBqlVuFHkVFT35sSNY8NKWq1ueLHn5jW
U7NIPGnS9XM36dvrRmc+5YoOBRqjVNBSioYHuZBbeR3UlihIikn78sHRpH6aVL1kJHojccHzNKPX
gmlU2oYruvEtjueeU6/L58yLk+tSZd3ctqH6uiroeRcmxdRTo8DsmqqGUGfJVe7I2ZTl1dptPf8q
kVXvKuidv9Qqo1MhKe8dFhfT1O5hEgw/qFP4XM1abxrGSgNqifK0d+askuVZXkjOpIgiyQpD7U+X
9mxGWStPbRJGvJKcktux6P0CKACyhxSmuOCEatT4oKYOnTy7SDWKWodSGSu8SNxm4riqoRWJPyGl
f1u5Ss5zptyqdf2JOcm12EkaV5o+4pqvX2GEgWZ1kdvzqsiLidh03UQtv8osm6YJTa/tti14Kte5
lfQ5NQQ/dS1HUMolYPY5ZrqH2JeKaJ5idzJyJuTzGgXUk0BKsmnBROFzKGbLxm+VJVNozjVip3Pd
85upF7BqaQfCna4WMf5SLCiMDCPL8pILLMxnnlRaftW3htLHwaQVG9kKgjY39eTOE+UZSiyUuWtb
Rep0y540VhwF+UzusDNXvkUlFk+jJLhOtOBzwNrK1MUqn/WknJWq/k1Iq4anjiTNJa9tuR1Rb5LE
0n0n5rqpavXXhAgez+2+4aKeaDy2r4so9c00Ve8VUomGmDe1QfzCsVjnvLMTWb/0xW4ZaTZvQtKa
FdMLKyhIbjlJG5qsriRLImXD3aZjlucIJY9o2M6KotTNVCgEo5ALZtWVHxlaWLa3fXCFl7ydkNyZ
6UKtvu9L5X2SKF8dV7gLXFxxqPAJoWNtgm9weddF4SwoXN9EeiezmA8LsRazlLtt8JdXKO6SpBSW
mxpYgeBlRp5I1PAcfGcs58WC2PJfgWzbRua16ywvmKkJIQTXtijxe/ORTZYJ+mUQ/dXLdjPtSn0t
pkE9q3JtWqV2tpCzXuVaHTq8lj5LmiPxXM5cI3LNRiEZL0kjXnVuri2Uihi9UFlh23yghXDjKt6s
qvX4g0OdSThlcVz9lXteOldg3oehL3IlCpdNWjnYMFg6jXxqiGUaGyUrmeGqpbPMROEuKYkyTRoa
TsKaKqbj1eJ1h/3LcGxx3mjSIpNIZ6lZkHE/dD0T08sSnnj2Q1iFl3XpilM9S2ZBqVzSssyM1A0+
Y8zutVr33PYYr8WkMPx6PhTxfKhIVhkF01yD6PHK75RbPQxzXsiJUXZCbrhUrpaxPZPVQrtJ6zup
cstJ4dqfe1rfq7bsTUqFt3FNp21LHDOt52EpUavMeJ1pMU8VveJVo8Sm3gdLmyXurLPL24rFlDuq
ZFVCJ87TNIuX3rcokdJ5zdhHVSMTNdSDWRuH95XKPgWdbTlM9TlRFnG38j0tMWym3wlFfh0qnctf
VheP6mDbUsOQRQwBUxA8xYRMnII5siVS6ngtjAfHcLPQW5JcN2qm9ItUcyOjKhibxyW7q/osWpZB
IvK8ayAiGrsSYi2YVymFXs2cq8z2pAX6MN6FcVosXY9HzK0vu9IzsPtOYR/Vy6CqfC7Bf5m0daAv
Q8X5QljRXvuwvUzYkNKV4keaITtMNqijkkUZ1mSRZs7cyyP5vRZZrNRCOE1iY/V9VVr1YOWVbQY/
MNS4q1+2VbmuSFNNXl6iYQDzjkbFEmHgHWr1kHUbEjgjrzXWa0XTkto1bBc7LgPeSlrmHL5uabml
Uxokh1aqfLmdsYg3rlrP5CjpJw7EeVJ4l35bfS1lsuq95FoWdNvwVCKYWiRf/YJRVC7tMYpIDua6
Y7AUDu8e2V2tIiSwMmTXEN/ZuZZZgRwLd5IMDRMmvWNUsd9cqszlhRAXZhM1iZXUv3ifBu9ixAOs
UnRrwFjGZo4K1V2lhm5yRxaqRuBuns3LNqiXqa1OE9YVy0gi7rWWvLOD4M+4zuPp8sl6yLDBmCR1
gptYdzpIt0AsahOyFHA2OS/9mJh1rlb80ajraNzPJMW5iW2n4E7U2EYQJGwKn9XmqesKi3j48fg3
vPHFlNjBlRgRcdENP+qyERdp28OlqEXPFGsli7nf3tReLyxk1zcyVStuFFiUXNaz0uocM1AZ7IdU
uwmxgAtSeJaAZhYuth6bNk59Q7PWJErlfujLFLEHQZ/+AlZ9GPm1u6iIzwzmPgpmEL/BENvdRc0b
TY89Icdi9PRrVNYt7/No0jdtw7Ukfq/EccRreCOlIkzKqi7NkEa5mUnBp6zyW7y3mmhk0ZXWLPqe
xjyLYD4IbXApBak+1Vv3XWuHs9avP2oqEw0tdVdZG7u81+9sYmiSx/5UXaJzLeok3oa6a5Ta+15n
sRF0Tc2LJmwsYrph0Bi6kGrzPGhugl6VOK3IiuYyjK7a0XnpyfepJlVGhqEEPKn9Rdcwjyuhk0+g
mg27IBIvKVskghdadOq3tcKdIDBpkfUGa6hgeEUwK0W1MGkEvVLV/kTw3Y+qQ2/ayFvUkfIZYQUj
lUNLFpJJpvqrNIjVpVbFE932Cm7TVuOOkN+7daVM1SALuZBLBhr+ck7lFq4ci3kPBCyqQX0kOB4B
Jq38AWWg084hCydoYp40UJOYook1T5V6EQnTXBOFpc6KbwWtau5XXgWei8uIZYQXxGVmLvmBYYcN
4CHEMwu16Aw5q91pJbqf24bBhYh5nLaEE70SuSwKvol2t9CkAXy7PIGSUmqrZ0UPv7SurDyODZf4
PIrS6DqJbO5SW5oFpM+tKvhc9vpDKBX3KiGZ0WaaukjKZtnaH6kvtDxVa9l07FtZFY1I7ug0D1k9
raSeR0nyF5jUDKLKwg27L0g8ozERbzWYW27gEHAA+Gyv9SyaQf9rWrCgV1Hh+QYrCLEwuZDXhfZO
oCQ0XU95F7JKQvDOZwvFFeZyUNBb76PQKV8qJ1RngtpeuUr7pSGFBF1aXkOLvAcMX6GVQkNlzOpt
1b/V8r4zwjCOLESnDNvxfN7WCGZRW5U5i5L0naqHXxMxtidpi3XsI7sxJZutbC2eQpNMHYroWsGK
edwDkESN0ivWlVehIDpcjlKEIztx6UVSP6sj56avyFwrwgLucxJetj39IOrpXRKq+acq7z8Fdmr0
iJdyvdOdu8wv5kkYV5YX1ZkhCnnIA7n3jTDSr4SKddgGC2LBKNNZnyyS6n3kh3QSVGFpsDaihnKZ
ua19FYXXmWA1jKxrpjkwVzxmqbX+pUT8gfdpVnIf4TMl6uZhq8ErCssCEb6PQxKNl6H/qSxbxUKp
uWvEEA+jzwXNxMu7VFjPe9IVV47gTqDhc25XKm7WSMoyburclOlt2ov6e9WmqSFrstXEgv7e0eXr
Hq6cKXsPSmaHy7iIM8uRHceAgZj7JZc7+L5uR2szdsKp4uiFqddZOxG95pLEvUkloeGKJN3KPs0b
zgLEaqU6EydVo9VG6mk3TZNIPFT9uzhFODCO3ZKLCJ4EkEKDYrIlTyWz8CXZDHzBthDntZoo/SYK
iBawvpfxKpbpOxpqVhiQdJ4VmTthcn2XwkQKI+1z2zV3bSKyZaHLGd5z+KWZvOgzIZsQwYlMVfcW
fVN8cH1YwmG6FJo+nSis+RqnemJWKrbJvP9a97rARdivvArCd270xe3aaZXnjpH3kWL4jsblNqRm
GquJga2Y+06xysLQmabwtSOn+SwJXXap52mwcKvEbDOJi4FCeNDAwVOhggwSlpmVN2LMg0JxzCrJ
Eh5labuUI680pViODRQ0txMhaFTTQYi2kwuPh61AjQYOoitXH1FLZEViM+m70L6qSnJld04J21vy
OSJ9jhFEgYutzyvMGANCuKYhNJH78Uy9bidQXJmh+kYgK6EhyJk/6/I+wc4NkS/qSRAVzIBD78H6
0m8ErbY5jG4std6lplA7bEDVQJzyHbakwCzafqUysoSiAFniwo3IY5ED89AQpcDmJMo9S3RcCI3T
L2pGjdaDWxULrDDFJOgNIYfnQNUSbhFb6mJ6RVj1pdUbPG3BPtC+jbjrsI9S55ZG7eSXd/DKumto
Kq1wb2roIC5XMrG8hCAC0jrv+rLBGrdwaDTizFgrXNE+JZNAFi8JokIO1s+SkhxhDV+HD6ILi7Yg
d5Hn3zthi22edMokdwRL1zy4IKWuzPU2scrC0Q0WOokZpaK78PrgG220/ioTooA7dRJNm0XDMuc9
cm/dTMkEeAaRx+FSy9M+qnMelZE0rZD94HWezPU6mipltXQK8TOUvUkKXzUEqf0gZfRDjcZLU+xT
+E+CMyWkahEBaTLL1l14BG4JLz79EMi1Cr8BetWnTjQLaPJRzOAJprDPpU/Iq8Q8RExezutVWS9C
l7McgZ8YBo+XJRJsaeladALL9oVoIsNB9BrEQSshdSy7rAUYvOK9EMtsElX0Du0siInhiLZroZoo
dpyYSUgqMw8QNGvizjd6L/tLirD5skZ+p7Tsz8aiMZQV9sO563aXWgq5SfKw4Y2T1bDrkh5Yyb5Z
TDVfW9px5xm52mvzvg4XmivcUEEr4Ar0xaLOqT7LSGF0utYtS7ngVBPSd5rbPkgeviZr7Lnb1q3B
YrU3fLezqsLtjdhNv0QiVQ2qFLeNEPrTSpf/yhFKcYLw2k7VzqAd4nOB04Xc7SXPVHL9qtZpNisT
V+OdaH9m922tr7EBVJzU3VrTv8m9rM8qhkBvyXJD1gM26T3acjmIEdbq2VK2o3sthBIOvUnr+rLZ
dE0+bes8t0Ilkowyp1/tuvUMvAC6WWLuHbd7JZ75SI3BAw5WkVfd13ZWXuHQEV73+S2jSWiJWQw1
HsVzhHSVSzRBVEZOUA4mrRO7Fi2BltFMcMvaZETBO+c5eAk61cKOu2SRh+ilpDeL2q4CLuX5jZuQ
pVaGvIO5BCdbEt7peXeZtapVC/WjL9Ybiu1/1MWPbRUqV2KOvU7Jw9Kigmv4fSYtE0Skl9RvsXbt
ZecFkzwuy5lStEnIk0LFsojNhxbhPagMr5+kiYeoPDbouETIVHeKSaKJPY8RRccJHOllpMYeZCAO
jVpXUgRNxeZPoYjrWdZ1xYzWnc217kOW2/ngjc17GOeTiiLaqiN0YLhyeyUV0ZWPIMA7V8k+VYLP
buLC0JH56vvoq+QWM7kvCuv/knduS5Li2Jp+lXmAzRggjnOxzQZw/OxxPt5gmRmREggkQIAknn7/
ntVZVVl7us3arG2sx+Ymqtwy/BA4Wlrr/7+1VCuHQffojtAcb2cyJLlpeomVeEg8HeRp1Mp8HNxn
Zktkpil1/VwNcZxrwXLVsaBgvpdmIozK2htN4VN4C0k8IWFt1yhPfFvIrvWgzNFnAnkoi8XVH7Py
e+M34yEgW8R1F89YX1bpZH20+lhoyc0QM9TYMvGzzkhoQSt0rja5STVZj/OAleMxp0Cjfp03I71l
WveHpY52TWvDwh+8JXeS9Dkc2c6r1+qEcMOPZlBYlXiEXsPqZBzWZdy0yK+MXI4qMHUhnN7PS7ca
k400Ha6phQ8TGn2PreSrF41eJumaIsnv653siYWEN74bHTdHOS/rXitlDwTWCJL3/tQohWviUPcQ
di5uLK8q0OTvPaZEObu5G1fIwAV3aZpXUUOhRMXBuTabPo6dLVC9Vza14ZkPpQm7dN/Ytpwc8774
bHmMKL3j5o7G5MFTzh6CU102TsIzNqjwNoh5SZBu8DmM88XpzNafEtiSQfAWcbvHdJ6+rGvV5mCO
Hl0uPtyVrQh+7RcSsWlHr5YKpJC6wZYiaZ3PMTH3szB1uXAZ3gmb5mGNjEzrSmxhNqCwMYOTwz6f
9nqDJ/gPHgqvmkEbMeIy9InNYYiTfcp7s2Ex3SwibfI5hNhXq6XZV+4ks8bX6kYaqJzYRz+D5jIm
TnSmLjKoqTXq3FFbrlP44qaNf6jd5K6nkbhN4rnK/bY//PgIoQ2fJ8GifQCZCp5MUrT9JvA0u+EC
t4whtTxONthNKXTwOZBB7s3PdLZwQmR91DYojed9d1L5lIpwyTxBkANMDT2FXHGadX77tYsZP3HV
jVldBVEZ9jwz3qjO2JfppglJUzSTiW4cBhHZ1ldnR90HfeRfhK7uo2Dpdj5bl91vL5iuhmZGxTMs
IWgEIu7KeR7SHWS28Rgtrr8dyHA3Jf64l9H4yNfFzTo6xEcqEDdjXPXtD9/Azue+bdtL03eFYmzZ
09b2MO8dsreNfKlaN8x7d/5Wu+xL2H4Oyr6LSs27NOU7Plb0UInUPU0OAi/F3m49eqNwo52sy6Nc
ysTNRedExx8/uN8O2AnqobSwEc/h5Dy1fRQXTLSPA7POWcTCOXeorjOvcXk5JMJeWHuVIhW0VGN6
mofUE/ds7l8q24mjZ+Bt4s92tq1jv4ZSi4MKG+/WZc4G+xEpqn5AoZhG8201KcixVeVtKxGMl9ld
gq1mtslEg1gTI9XaQq+EO0ZcvlMtZ0Vgpj3SuOHRn2yOVPwmSFFyuy2+3VGQJ9P3pXQspOdATpua
oXTznM47MonskjphlnRwzPzoXnD2yDFgdyNqbFJjCL3fwgCb0w3RFlrv6qgtIuV3d7WnyffmYvYn
c6NjZKAzJEQfu7yKkFuutd4qLk8Tj+bHkS7FGqn66Az9fFTQrKgc68KrWb2rmmA8jjSy4BZ6shHU
4duhC7xnWaH6XIk0B940dcZrNV/8dnxOiW5vWzWoZ7Pu1oV0L9c/QviOuV08t5iWMX5cl7Xe297c
D1d/oA37Oifhim05Di1Eh8Q/jWw6DQvEkwZ1TrZC8sy6hs0bRRG0qNt9uuRZs9icaI6vwBYQRdPN
D43dVxPsAanTLIm8vtAMD9epK8w6XZqgkTmvGWT8iY05ceJqu1qB+qWd1SbpVlRJVbuNlzUuVg/4
Cw80xIWwh14cb+KkT4p6jtyN8otRz/dYZxp2OXPajNo+3fAJxb8W3llBESz4OmDhk/NIEnOQK26Y
3o1Oo9QHFHvijHK2rwOE1dTnm34S5tEq9jmCGToFrYpzp0uwgAjnWS9SvZ/j4RyHTnorAlflwIpU
2SBDmVLrnpukdbEjJnM5xcN8ZqmPenpekOZOE7JE7bwMQdrsm6qFOQfV1E5Nd4NJPe1NheAFsaoq
UQcFh05CGFqCRZdKWlWucB7IktO5vtBm/a4Za/NompNCV+w781m0Wyr/4rUpQjitvJzG05yHYkCR
Ni4GYE7QnzTRtMDK2K91T57INJ2IHYZyWPH6sk3dV/SnIV55M+qvWt6nscTOTHzIaL7XlQ6Ld0FQ
V9t+7OiDbRD82lBmbhDYLxMQGNZR3NWR210IgxbEJyaeIULPRdUkryOsqn3PhnnvoVdn2zaDWwxB
MO7ctSn7aTUv7ahoNumoLhzbdzvRt/w2XRRKpMWUmkr7rvrkXHNrHsmCWiScg80wNMm+r3x1Ur7f
Yys6BKPvPLoDQdlm3TfXBmRTj/zgCjhwS++i8qb6DszEMxwsb6NxeRHM469OrQ9DJOtt1UPX62Ik
Hz1GV27TZXqjtNJ5T7DCe7fDq8QD9sJUq3JBkM9HBvwqtOIpDpppD1gewiOFG+f647SBH3Wq5CKP
q/vUz3VGQ21RzHkvHXXvOf6AlHkEoiCdszqM93UjndyYNM3juJUFDiAtHSn6fWdG0Aid3KwczuEI
/6GGMraRSKWv+/GYmq0wLALoNBzcaT78uOOntGph3NgezFh4VbyXl6ASy4kPnbpyHpBMnaTLvBgO
69jFTTka6Fy1nbPKCpR3iw43EySAKVzqrQYPUmpX9uUk+wCi+bBcpna40UOij0MwfEu8TDGe7v0V
u6Abj+PuxyI0NtIZvhO2dVZ8LLOWIDCizPL4VV//jsgV7n49uOt4ryI8Rmhbbr1Yfp1t+kR7mJ6a
+e31FU7Max0IsFfxc9A7F0SYI2BUoWJc3So5MV2A1gsgIBE3M7P8tsSoomZRs6PXZprreiuvuk3S
hEXQOaeer8j0MW87R6Rps3Ce7nypEb4tLpsTigRLZqIbCfssWlb45WlySlrONyGh84VOVf2b3WgS
2LR09LdQv+SRGMkyJowtq84chN/C7+lVvwsUVFlI1O22665XrNJHnwAnqJYRv1qBnIPmE5SJQ3ce
hCIIj/O0tdF3IVmwD4XXZZXPxlMQ49vpxWs/u96NStndIgNW2kjtHTmue2qcpJhnaCWDsUvWhWfH
6+MzBmi+QYmrsLUD6MiH3uW5nBk9a81VBiNyyKOhzZvr3bfGryIi480U02FDxJPwa5IJWV0iixU0
SbUREJ2Oeke8zhY6RKVkr/6p1u/O9UYfHXGpOzGWK4lMPsTpLSW+KQyBL1yHqblHbslL4VX21AEh
dMEw1KsPk0P4Zt+567lZzQKfvF127rAEpYxAm4zBnUP4CW7/uEvIXG9n482bMLHrNnBhWs5QPsb0
vnHxAWqy5m4kvQMfuAczYKH54tfNIZnr86QDfxsz8gGJId5X03SwI+rgtRaQZNooh+2bQAiCuECc
M4QnibUaSiStzvtw9bRNIJ5rVs2ZN4xInkzFy7lvw2LiYVWsSohSXj3RyU0Psx5T3F4M2j0GsWUM
MOcsAWJ1I8144K8FCvg5cyoEj6qdwAP16bdgmtcj6c9TApSxX5xvk4hAEUxPVtLoPnKrJyBKwyVt
XCcz7lRntglQHI0AZ/whLBmKrNy2DUSXsBF30wC0rElA64wIuE4VlQszPlgU9qRqsJhqARoxW+81
4Os2TQa+rzhJjr00fsbS4QnpRkQtRGFIMZvQvBFl5XnB+ygeQvNz5RZU523XI8fSeiSIgYEuicP5
+ccP6rpdAW3Rg4fe4MZpoiMIgVcFI+487iG5HZuK33jpOpejD25I2+rV03zO0WqrILuF31bIF5nU
XTbNPpIIWHaZBYywSx1ngEeF/BCsA5KZxEeR6b8Hsz7YWa1nh5GHuor8na0Rh2v8pbHeCtSra44T
LtUmdWQEHRj1f4x7BQsD6I0vbema+Iwd8oEjTuCemZO9p4m9hO7wJVCNLdbZS6BVeMeuMjpvpNpV
LsrRsPenbLKsO1ZLbLbh5F9iGuEd1jrIWzY1G7G6XY4okIfVuL5W3L8bq/jci248ulM03cbV+BmM
ir2NLgALQgDwggz6FlJiUec2X31X7hvwEhu2TumFA5NoSQKZanjjTvuMmjTJKp4GqMny1OvEoU/S
Y82jsUh1UGUmAigyNKkqdceSAkq3eiUEsT0gzksXro+25UHmhcaevAWCiMC7gaLzHh90T/uiMmpP
RtrkjXFEIdZrQlwvhxHq6bmbUE/O7a6TS5KPS6S2pvpejU33tPrrRyvrAGo3ZIokgcdKk3JVmmY4
umDn8QX3JWhzIDSgNcnGarYchBiWwzJbg+80JYWXftg0AeiBTKiYetOcaeD3O+0Nj8M6IUMMItw7
oX7xZBeXXWD27dqwYqk7VThO9WCBIp6JB1FdmjF8CEJHlwxUYjEMCFc8elhZ/TpRQkuaiDarcd2L
Iy6ZKFCPzKWPTLdK9twyvks49sDRqN1IXHMwTD2Nolq2TCbrcSUPY4R8IUrGeTvYnh61lDkiHNaa
D9P2apdthpr4WQ948naYEota07zMoX/TLvYZBPbGS5D6sul5BhA9rSHkwdgAG+b3de2s2Ri0Il8h
x2XJrokDDkSQ2XzRX0SPVGHwsI9EGljmJO57KFnFotMWlmLa5YFJIcNz8T7VHlw2haItIJBjYlNt
ZDJ8g/CXeyK8qXpkM3F8tFX4VeDmyK8fpkFyl7YBdl/S4VP2SUZI+tCR6mEEh80hWRHTyCyZiTkP
s3jp2vjGrIHZAi81+czSfufPa5f7dWWzQbpPNqjHB5/MlxnMYXjNctV5lnOf86gfAYjGfFc5nG4C
REegVQCnmnn43g5LW3bMOOVYzfvZsBNquOpCx8nJPEj4WlN+8Kb1W99p3DkTBEbF6GWpIfcw17sd
qXqXGkJhHx1dHn+Z6vBVsP2gebJlBuTFNCz2PETuhY8zjAs/XvfKfqMR3Iamk0/BgoJqEMtdqind
t8lyERPcIeQcZS1IUqSM5Wtvi8m/lifL84hrModI+TSgnNHED91YvUbKT/CxUvjquv7mTPQhhjiU
DTwR5VSvSLPXW+kGMGdn0mZEEuRYkI2Mato8dLEvQ0FmpVJSFsh7k4xqxEVZifgO+m0+JuTWGbAX
IJuMkWFgba1Jn/dUJjk8WuQgKHqtDyUGf2CVQL1xkkeVZEM857WkRwbq7T/wP1Kjigkz1N9vgARv
A8VERiNYmOD1dWj2C5Zuqi6qq8/qfpsQDdbJ3gphDoyyKmsP5tQ6tAEU792si/3ic++llsFz0LKi
T+bT1Pl7d/0eMLXlTvNIVv44UFfn/+EGUEiHLkJpTWMYedCM+z56SIk86LZ5bGAU+m14mSt0QPxA
CP7Wz3L7G8/zWyvG79T7Xx7+HTL+m/lfvz/jP8/1t1Eq+X36FZj/AcH/8VvbT3kd1qH++kvXT/P7
b/1fhex/6QD7fcbBL9011/7Cv0/b/+9rs83/2M1i/fwzo/97b8712T87bJC5Xw/xhpVC0DyVAMX4
2WETou0bdL0Lth5EVYTn/MHdA4gHO4F/jgBuXw+8/cnd+/8TQ6K9ALg0uc7ewGThnz0Hv3yt6C/6
2+M/d9hAXv5vpAgq0evr4XxdDz1cf6F/zbiu7jxBw7SE8aehxWYetkofKsWXLbpoDhz+qUH+hF4R
uED1KJd9PZOoy8QI1R84k3MPZybTXdw/Nx7RcGQYa0q+8iz22qFwG7NP4pFndezQfLU8a9ntRGtH
lTGrgDUstc2rYS/amX9rcRjMwXEXnevE+icidYlBGXkFx6vptwCYMoMK2U33xnmVAKYxg0tmYeCp
YiF7064fCuss7sAbu4nZMQPjLhSTl6Mnx/c7kzXVnFP/U4CWROqNxh2fPfhtGS/J93E230UMM8pF
8KHtXSNJbkYBGrXZWOx6rvlsuy8m/s7nao8G4tzz52zp2iyV7+CqEWJpmayQSSc3XxuzmyGu48C+
Agjdm8DmHeu3KNY5J18VK8fka1NfTLsFP1fI9cOvfgTTjA9OkbZV1ulb7o+ZQ2FtAxXrKp6lIQKZ
VGe2Bjs9B+c0cY4etFlqumd8RwWfh/KqN2KzzOZo3PWizk2X5nStMsIeQyCg9j2BZ2tTA9/2akEW
0ptNqZIkKYnnHGpPn3k45a0+N73N2uqZxX2ehDeDfBkStGBAerRDQRexmZCoGHrTJdE3VxWEvTvw
g+IlyMLxa+O+V+6zwmvJN2JPTQJuM9rU0TmWz1HwXbivDgTmWT36+mVmtxokNarWKuWbhG2wzcA+
P7OqyYW6MBg2a/cpwUk64lohfI+4yCs4vvPUZ1HwwYO94+MOGJ8UtRuYmA+iF+USouJGheKvQdkH
9cOkvN26slsYXpDN9Yto0OkB5pxsobnb4Hs3P4wSUvfS7eckOiwu2aPQLIwfgB527xRP1Mlowg+J
DV6C3o+PZK1oOaCvpoxVVe1s5H5J6In30uLy3lLPNqXvivrkSzm8/atC8791PE3+Ybfi5rNTH5/t
9PtkqV9i8fW5P7uYPJwQDVfD+22A/jWc/R5Nr8dgAnZD4Qik8dpB9Ec0DdAvCRAzvZ5zirbEP6Ip
hjlcgzNGFeEgKYD15J+Jphh6+9+jKeb7A7xzUTPFGP7+K3c3QWkfeoba29QLLfkyfPpXc2QYD/HE
bmpN/YKgdyCnE6xfI4L4vExB6cGwhTsfPsYCMv/Z53Oy8dO2QOPi0zzDKMUyHrsnO0fbKprKRJtN
t8pNM+kC9p7O5xRmURs5kMWkX7guoL62nk/9DIH86jxk09Wo2An3TYUPRG7c5tMxcKYspDfQnV48
ZXGFfr1jOByJnHJqi4Y/SGFyE390ESvSmecaeJ7rID8llxjRSbognU49o9uAwaoYa/T0DZtQmcMw
f62ZGHNNU4ky/HGcoToGM94HVPcUknelUM4SXcoJHZztsneAmFDI3R0vqyTN3IqCyzzbegtibOoO
BNE/GEEJVfKWQKTzJgRjgNUjNLkZ6kTK92vQAVHYuV0DAzg9c+xH1smj2GZj0m7n7oLs/eCZ5cjW
Ow3dZQQQM81vgZCAvlt0QNKt8k6RlnkbXYuq/TD7217YZ5YGT4MZy5psPD7tHHVx1I23buAL7Fa7
6zzYd3eVOoe6vQuWGzGeOmSt2KPknkRz5na7cF03uolfCIFb5z+6IQp3hQIWDMtInxFxyfQ69PeB
LdPqKCe2CfVwXtxTL5tijhd0SXjmPmF83XUUm43yp08IB940b6QA4oQColjSm1RclmVB04RbosMH
wqDOPLcFeCePFlnsyFBnSW9Xp9iHYCDadMuXCIxS4JdOF59bYQo0LEB3yX097rQFQ7ZuJ5aULr1u
J/VHOH8haXjnwKvPEuVlC5p4UBeUA+DDYEoOdfNdS3qPDwyb4xA4wF3ZvQ0kMvdNayFEhTxb4reu
BhqSfq/i90CjRkFTj11fQhheox9dib08YojzrR7gPUpIif6BIpcn7Smi8LXDD8lhcVaHZZAmh2Gk
Shgua8HTHYy+OIoi7EHgRhonPjPfv4XpiweSfkkWG18MSdaSXIFG2SZ3ldalxp0GMPDTi2A0TQCB
Up4NLsljNqMqhX7NYSTPX8JV7zx2v4xfe7WJzBZeaJzaG0bvJ/cRUA38Tec0qtsqZMdq/Fr5H+nc
PQYGd1eSXszyBPzzKfang6RVwaqvUHC+mKo7umFd8uBsyA0OLizbMM1b33/ozApVZDgAEYcOTg4R
0pbOkRuIw5vInxi+QB/QG3/uujGfqgBJqtzPkEJNg8ID25JDomTDr9CjHu2Zha9ehYBEGsBUbeXy
rAvUfUuD55ENeEst/QWAl3do1EMn/CzsnZKBYQuo2vgEtdpaJ2+tETDFYU9mSCFDWAOaXBbgQci/
PLu3GLgCwvGQhAYKE7jrsdMsG5sVYk//4Xawv1ZZtIYXIyqrNajQtgRhzH1Hq+dNXKuyD/sjpAsw
ggDeFP7L0KXsmHL03ol/U62v6BrdiAA6uAzPw/I4Bd12oHPhzpDRlMmX/jnx+JbArhbKOybkGyT/
oxLNuU3lxSEQUwORQ7e5WbCtVxBAl+XkLqxI6Nfxql4tT85w8aFajbEuWn+PFeZIAyQXJLyOLmTa
dPMbp9Wx7sHx967ngA1pDr6jDyRA1Q/9BdIy+tPZaW37NHNae4Jnd+caYBAxF+UwERcRmrdbFSJH
wCCFO9I159gFgiaCT7CFJuOsvr2qUpnfOyZv3HpfEybPMwcmOqd3TWB2uPqbLuKfPSahIDFKdj4f
TnOPsrDts4kDoQWSQmdw7TrYkF7ux7lDN9Du+hW27xE9oPdtn5JTPTy4Ac0qj2QBGr9AXH2z6fyc
4LqqJgRn2A87ZVfEYQ66z8klbz6U1907NDFoigMu1gygKobjOnxZkucwoRdT+XOM9+WIkGxDsHyR
4ikHKIWYtiNKZHhFL+k1uEhxEwFIT7VkmxEhzReHdTQHGubtTIop/uzRZ6hpmDmwBFaJMDaiBUI3
/q27dBsWxNgPA9iLhpQBSO0e7kKP9hG0ANm68rMh2E5y63efDRdA06sph5sARwDWZyjydmpAwZiU
44YdsYv1paDUyTronqYB3P0fQUxq7B9dnVu6nsIaMHDX/NYg8i+orv+dUzgUMf+oJP45HvOP7vOf
1fCPJ/7M31zsPyG6TQKg3R4m0v2Rv2FqMvq+I8QagORI1/6cv3mYKoEgiAZVlMTXAbw/q2GM7oV4
gw4tZHZXMOaf6kK/Vtx/aZvAiT7wRkIPY6LwWa7p3Z/GTcSoF6nCDIxcj/q9FzddFSMkXJ2KLpie
oqGsw0vX9ndt++XaAUUFzIb6w1wbuuYbPx2Dl5GBEGs9Uh8X3FYJOQ+SPaYi/hqyej4GY7+W1thN
4qrTGiRlF81fBuGCIJjM94Ru2za6k5j/H/oloHR0q6hNJyCpo7WRoS4aNDpkAyB0mJDhAqT9kDEY
duUR0LrdXVcHmdKLgvY5hmAzUBc18ORJkfZdVFrf1kWaIr2MJ1tQw7eei83/2wAmu0TvBTYQ3p9I
3L/SpBlfeNvdAsz9sGEfbv6/qGBQG/wjRegbm/iXUfWfOA33/6gJXZ//UxPyIQVdB/HjuAW0PV1F
l59VDHR993pAyrV3DKIM/uWPKuY6YQcLAKORMGPuenjYH6sAE3kgMWEZRJjKEv9zU1eSa5Xya4sf
3geLCnNhInyY65Edf14Gwg16KO1XkF0P6ceAgQs59bZO6JgnDdUbNBvJUjE+r7a5TXzUNI31t2Bb
4Sn53U3oAfuIVJny+5QgVcdkkgCaucZeCoF/QzFBYbHsyEGrQRtBW1wty0azk9uDXlfgKOBNojn3
AMIir0dkIuif9CycIz2UWHyFE3dFNUJoYarLaCyKPh4LC2YXYwLe+pWXUt+kvZevmF5QC1CiSmyg
cm0Wc4sKINE3UTM+1O1LEy733CD5AY+b0vYT2HRRS+ewoAMYAxyANZhsSSHiQDgWrbv1AloGoi9c
jFCo8HFqZ2PWtFz8e4pYUJEho+i5MKuX6QFZRDW+L3iGk+oSeEMm4N+OybiNEyzkkW4T+Ee8ugMe
cTKmyrD+3cLyBhb1RwDlSS1gkzv/AX3sdtaQP3C1qv5Juh78iuOAbtlqvk1btKBVT9GKLqBYZjy+
i5KlMBMS+obt/TgtgQTeRwCg2Tw+SO5sieDPukc6DiS9TfBSzb3mMfhFZ6c0aodO3YZtdO8GCFND
hL6RBNySq5s79LMvILADszFNi4rUmVXeVS6Awtn2cCn5qWXtbRgrjppMYc+ci6ZfXiRUco0u0EVg
/g3M/+HDSzpUf5Bd/FVeP3I73iSRvVudD2uiTVtH+8ZfdnQQuW/SnSTrpnfSs8D8GKd10eSK9uBl
Shco4us9LNoes0KANXpq0yj0JDfdexUsX3CydGmaQDxo92lNt+EAg4edQX3klB2FJLvaLSUJP0S7
4lpOm3i++VeFuD9r3v/5/5Iy7kGsxty9q3jy93Xx9+vRtZ/6y1+G9P+YX/PH839GQcQ4DJCJfTTr
YjhNiB3/tyiI0/NiDKPCD0xrRwvjn3MBjHrHqZcEyYKLUX8/tuifUdDHsBr8foLmu7+NpfonlPEf
52v+GgUxm9XHcNYgSSHOk+u4rT9HwUj7c1R7WJvxwk5DjDkk3fjho3ls0Ow1jKNN4LBbcLPWYvBM
1H2FcXxZKgHcvS2X9Mu6oNmStmhdryCbT6boOWpfAN157LTttl7Q3str6A5qY7qw2Sb19DFWQEsj
UrYpXG1Voctn661VvetaZyxmi6kcSdHRMaPslaV3LulVhkBugaK6SZ5M2xB7PizWTRDlSitgb06X
tU37YDAoZ/U+XP9V029LX0gfkkzzUAdI4P0MIFw2s48hwsiXqnkUBFquqymAT1QSGAzy1ZE0H6B2
c1JdGoeWKD82lkHajoFMReoAw1eWY/qmV1uE1166hZq7QDnFMt8GDF3z3H8zddAXs+fv2r4d0Cvm
3aQ23SVxdespdMwspoG3qZo3sHsvYbuepVc9Cetei/tY35N2BuIDVaZsGTnppX2oXPkuXDoVNpGv
EuGmTxOe45pvBHlVGNWQEQd9UtHY8m/DhHowW9UUfpU9JgsEaFFCByr4qwwFMaa9+FnTE/DBblFH
1Zn1ywXU9ldBzf5fFRb+nRN/EvzDzAeHGfz1oMZf1Nvrs3/P/nFAOOYH4rh3nCmFqVI/Vzzm0AF5
QOpzTbyvR6D+kve4ONkBx4sRgsQI86z/yHt8HLN5PVjMj+FdXacP/jPqLQqKv+Y9OIkgQAGC9jcS
Xiek/7ri0WGzdKM/sjzg+kBNs8cQto1wyYFqtOBi8IJAnw5Y6yDY+8FYZ6vX8j5b6bPfRjcAfpPv
ieyRWreFqcZiRV5Bnc9UnX2PwscfNq3iuUnne+AS+Zpi2hNkpvm+XRgW7WONttIKVfO6POv51Ayy
wNosHedJyLcmcg8V5rTJdQ++NAeXSqdPF1qodN+sfZLNmC9jsK3pg+vfgZ7fROg5aOpz2KjSZ+He
jfSxopcJHotP7+rlbQSmYDDZZUVfkBogBYP1I91db2/r/yLvvHZbx9Ju+yr/C7DAHC5bpCQqy0kO
N4Qjc858+n/Qddzl2hWADZxzcaouuuDGhpMsrvWFOcdUnvEEDjVmLi+2EWEoOBBppNWqRbJQgLNY
tVHN/G/mVzAGSS54ihYG1hCs8XgUVDv0agyEHFSdftuKolv05kVhhjp64JCKVWJ0H7rPr1sWJ69O
MQZJjhJ6i6hUUKGm01LF9jjmOxHB4VRE+3ruqLzGU+779pQY/AThW8+Tq1N0afITMo6rQDuWzI67
6q6LCpo1T9eXknlU9eZpmtsXjT4moZ8J5sZGnTucSDy32KsYjKZLHDD3KhLuWxB701qAhhPzAgTi
TdPUZrUs5NPI0nKImb0IUXMvzmbt0EezUCNWU3cS3xl9oRX1eEQRs/4bTgx9jsP96yrhP0n6nuR/
1iR9fuJXeUBhALzgEz6pzSTJ//ZI7FcMunONS1aaIZS/9UiQKVnmQOemQ4JDOSe9/FYdQH2ez5yv
xN6fOiukP44KOKQ4KhhY4P2RtR+wFUM1akLdcaWruRgsGqNC9F4sA+xXmnqU9cJRc8Zwnz0Ig/lU
G+6UmolBzHPTJXW+8OUOx7UfwjzI42fLDJfGmC0lnWepGjCfG28G4nSHNHeUK/WuGvxw3XT1SWbI
6PAW3LO8yGxVLK6tJDuaHA51z6Y+0oqrXA53VWa6XtctdB1KpRTJjLc8ZWk20UVLu85WdXY13bsv
XWQW5onUcwFnqylRM2bZWF+TKVt7uJyxs85OAc4qUWSd7zuDzgLAq+pLYUWgkfryXtQnV027fDui
IFgEesSsuQKCAJctL03NbRRcTsadjwHBaxSsyd5NWBr6Ig+SetUGDlpXYdnQPU21/pFrccc+Abcc
GABfqXjR8DzFtVO0xWZU2avVz5lRGwtokN2iTdKrWGIIU9Z4AOIRDhKXy52VcKKVKMSEMNon8btB
86BluGlrIT4EEfJwM1oGEaI6g8nLNDnd8AhTzm79dFFKKIXKchMgorY1fkcsLzspA0w4+O3rv+LZ
1v62A/gPj/Y34P73SuAz2+fXh3uu8MF1c3UrKDrmgcV/S3/qAIQvdBqsczU+/u3hVn5ReezhzgKy
ICV2Tnn6erj5J5nZB/UDAhtGhdJPPdx/oFFy7sCkYfpCU0Iq2Iy9/F76FzWir9TDxhwz9FnEXfFc
93dR0S87zd/pJgjJiJ9iaXjbetiUPl4kSUA3EQw7rTNuevOmBai7MLTubEgOFqm2S/ZmjLOCiY+t
S/FdJUxrzVQvqPKvCrzBYh4ufa8CCqRBTsUDtxF95Mv+yN5XtgWs+jmCh65LF1OwLbSXuL7o2RYx
/ZIbTZN5hIPnXj/I/p3UoIm8VPWjLNSHjnYZH0C47ad+nSehKwbVSdRvo8h0OXogu0loIhFzB8gh
6QKAjuxCOfDvGllfeMNV3NTHXq0ekiqRlunoIve3/ZAtW/1hYIrKJZQkXtQ7QZ19KJbnqnFsrDtj
crUQaETTI5ALsA3jBtbPQqkhb2wY59Run1k1+k1dxjGXb2JgL27sp6jqYP3Zmt5Uu4ltvW8XEnJx
WS1EO09Vb9toQXRkUtLgSmLb3QEHXUg9EB34ItG2SGRxiQvcFjqM9+woa2t6jcY2XehFt2wNya2q
1u2k6tYa0AuiXnI0sbiUunRAUnxsh8R3LKX7yIvZARpmWF/Z2Jq2FjullQWz5eItqAE2jWW+Evpc
o7vz+WbjWzWYcDKQqItmey3EsjM22mKKZoAFe4qm3gftS8PCNy17nIjtTcmuy/eKi94jK8Spvigp
v5gNxfzx4qHY1aYriMVTMSJpibb/ikPHZBT/1wUFkyf/vRJOb2Sr/unwlZCVb02IqukEVFnQcUWZ
Ov/r7AF5Lat0/CaQHlFlDMu/fA1f6TQs2g8qCEoSVgPUN19nD4I8zjAMOqwviPug9PmJsYM59xi/
m73yrXUNJJeizGUF8r7fHT1hUAWSANcD7Vl1F1rNqyR017mK/FWKEd0FJBTaeVEyhB1rYKlo7lk+
8DXBRbheES3q8BW4jDj3HjQTlXQ3pBw55tFo7kHdrjRz22Zn8oXRwg52kV7hx1rUWbqOEXibTbdL
M8lNum7t1RhRF4VO65J0TfcWqta0L6E5AJbWq5U/FU88+SmSctOBq9t81sLRXBYLbEIz3xLCldD0
Pcyktrj4erxoGtGj9QHnEOrgpvCmICWclDDgV0FeWJshsFlla83CQ9yFWBCLTNkK4fjC8XJtsuhj
kxsvq+ICKJCBBWS1yhQ3NYgfH9ivaHQYpuVlXlZJ4jB9x4+cT87oH/xIwiM0DXtLkjTn3/A4qXO5
+teP03/q+s93GJ+f91We64oMX9OkCEY+hcn+t8cINuBcuPNMUKlL+rf6nHXd/DkmhGftByUWTxin
qYRaFnKeRp//M48Rk8Q/Pkfcsdzd2Nt+FXb9/jnCeyahk/ftumgAeE0ll5cH33GsiqPFekyrWseI
tA2Gli2Guo0gam7W3uApWljDMSsnZT1NSDgB0d3X6AYR9Z81VXYbM75Bkb2S5cKpCmGDnGaVoDsU
w4lhE0VCAaNoU+bvMjYdC6Ui63/6duzNeCEoyKf0scYWkdbHBu+BOB6UWfGYgYgD2QlhOocPGZxT
795Tbw2srrn4oPMzCdIl0g+jYiwpJeRxz0St6g9peN+Fz5L+YiK9rKiwp+nRHJx0tF6Zq2NlQhGP
BAdsE84utFCHKr+3tFMzATjyLhm0qRSZ5tjaEUIkGotdHb2ISIUED3AF1+uNZvQIwKJ13TYGOJbh
Oihw8YsZbgs0wHavdbGNwv+MzBFrMguDISu3gZLdKK1wnTbhTVW0whLegxM38hok/XmQ0lOYBycp
Mh5VadjqKAq0kVct4raWgG9anjfwSl3rqgIsf/bcnlQwT6UvHww4IgOvkeUN2FUgqSQ9wmNLdnt6
vkXWsxYIW/QnSS0Vu3DaZ6X0arUdLVYdscvAQ93SV7jGCPneEJpnNaluyrI9SvL4DvnGt0V1LTZ4
dqJ1orKmKb1NQv+38WNTd6apExDhlAgghsxflqm5AQxR2GIEncn0Gv6mZm9tVCO7hmWO0Ges3FaC
6p8UUMYOpfqgjLf/isNnrun/+vDhLs/e/2w2AGnq6w5nXDhvSC2mgvPd+61/0H/hqieABEU7w0IN
ifz3O1xRodXTPxA0I2ucMN/ucOIlmD1+5TL/1OEDuvIPh4+EYgFoBv2Nha7+h0GiFoxiSoaEsMjh
uZnrBr6DYNkojyMjXiBs8idqUVcX9vkHM8D8A3acf+nTdcrovL+vDk23QFHlNOda3MraSlph6GNI
DZcsO8MFjmzAM62L1t7Xdto840c4I2PHd9UnvGSOkp7K7Cig1jqp20GOT5W5MWgn8JpmTn/xsL/k
C+jRYKMvfW0Lgksh39q4nje9jzH5gCJtzd5MvIxbfoNkLyW2ckokR0V9WSykcyCwgrCzV2hPhdU5
MdwGILvM/bKNeMwjW3M2TWOLByEV3OjWpJx/6D881gpda1usVSfDZaS68j07jR/KssH91uEC34nl
yzhmjh70VwzZoGvyU7ro3zCNycllwMyHc1g5BXAOtD2eRph9thLuedkgiUsWfGM84nApik076hsp
3vPKw7WmssiQKCI4hNNzGskjYRYRbBPT5eVk1XFN9AG76Gg/eu5QeG5ZjIcYmaSfr3pho76JIa58
9IB9qriqbGccgTVfeV/r+xYWYGRX90LucNZnOAoXhAfwSh6Ng/BUINh8EJ5RWlrHhM5mdIT2MpRr
CUJuUOsLgTVMqLzmttrb7+jbrwKn8ZwMUBmULqk0NoOygV38wUG34QDLn81IPuS2EGSbW8GSt3jx
HzhlFHnFEfwaX1XD3rRwu6L+hEUhTB+asVL7WSlfOuMgLA1rZzApSgxonpNbNC9tazhCiSawcvb+
bXaRXzn+pI9CX1hmag/JtiWvA3baAidjO9zMIvxKS7fZQtm2DsysQ/NiXVvRrXHUH3vPclCIPqWW
/NABbQOp4Rpx5/QdisHarTet9qTGHTSl1paM9lBWuds/PN6bQ2bP/+OphsNih+Yz74GNYNhiD0ke
EqgGnf+BHfeAjJg3zAqShbwAm+WYxsYYeVUBcyzMGz7MzTvjLINly+3gqcvtUbr2ms3EUlpU3hPf
xd1R3leq00t3qNIiCQDNGlWPJTqWBzHnIIrLUqZQcKVNussD1KV2215U5UmB6y5GV6adRE56j3cz
HvbZsI7NVdG51ptwq18XwzZMDgaX/UuiOrV7ZV4bjnk9RE6Vr7puCfli6m2JNT5fZMe+79i62pkP
tXOOyvcNqWo4OXw4qA4f1zvtkSLZnF4kAUHru8kKQXHl3JmflutRcZM1l6VABA1RA+MegIXK6G7X
VU/Re3QXwR5xW9e7jt6L6AJpZ4rWdLdO018pvT0PKstFclC797Cvuc430V0ZPFrvubXKQKv1k5ME
KDjLwYb0hHq8RPIJ8LtxDO2WNpiJyE4KXyqILlGsoq1bxVp532X18p98v30tyP/2dnPzj//pnrP/
ue3Ryf3umvv26V8VNgErtJr6nH0E4PZ7NhPrLsjbOMBkukQUcb+75AieJO98vut+Lct/a1TRh2KQ
IMlF/HSV/VSFbc0T7t93qozJFDKiiG1S+X783t+HZIlRNn6s6d6iHKN14Be23oPebqLHqY7sUY8Y
s2IBFRVn0ODVxdvO7DcCi1oh0i9xwOTcwlutq5FpqyBjGTfFtkLrWEb+re5xiJpbEgEejRRXu1Fd
lXXS3UlWk+4r1c8XyEhgeadathCCxAHpHi0jAoO8OTloAs5aq8D9/JEazCNeyASj1hn0yFW6LLDi
FsQQCcQR9Qh5h6R/jDooLIVy5bHA1okvEiRyjGLtXMy5RuOccMSASEHN77enWrlF8jSjfixGf/62
q88pMFMa1nbhFzGk0/AFerk6i+TTu2FK12ponoWxc4A9mdg/VNkxSvkJ+mMOr6CDLCe7fqdit49L
AyA/shh/TjyJZGEh991dxP7AEguoPSNBHGwWdPVoSbhwcXK07B38mmCACDfeR2VNIfgwwhn0CH8e
W/RIGu60hvmgDD5zgYKr29TGsEo1n1sCJQ5ydP+hAI60qGLjw4uTbZAh/Z38diexrHckI7wxBQEa
VCa6vVZlTl2JW9Xw7g2ugkwJZ39fuzaq/LEp0RgCBV7mUPk8v7M7HyccnAb4Tkb80qhtxZiUesjX
ga8r7S6ovKcJ7WPBaZ3ogVt72lbXPUTZcFwHxJP8qprw5nkleOOEToUTqXga59tEinflYC7DIj1o
IYy0Vn0n2uBoTu2rL3hOC68iVlPamNIOknEdolTvdZTQUjSL1xud7k/ZgbwBflkV4UUOcpanBqgs
yEooHbaebCym/i4er0XjBlomlMNNIF1qoXCifttGQuBM/kiayJm4mEPJMDMDi+stC599Ktg9Jyrj
8z/5LPyS/rKy/7ta/1TMMZN/tS/4/OSvs1CZY4uo6EXiP38dzf1XKyTj3uJfCK/jbJM5hr6GdsQr
oxFiwzAnLBs/FPxIkNFRsiOk7sdh+1Nn4dw6/HAWcqQiHTZmK68pmewzvp+FnRmJkTGywUealLt1
PMqbSptOKP43dfeRYT9vS3LiGpFSJyh1W8vvIFjaFQ4obaiuCcNYT0Vnmyqg2bEGQFduPPWkGJux
sR4K3DxDJ93XevOW6eHCKORlmeGvDcuZU10WlAY8p1UYLAdT3ylj0Rx6I3tlzPmmhEdIoECyNFDG
miu0yi5Qh3bTjOWqD4SjCsXer2MIoXzsFxs5lNZNliHp01DwhEvIMLIk7OIiPaV6bm7JvzMAgBo+
Kks080KUvQctnFd4DvU5yL2TlYrySfHCBuvkoNiIPeUa0nGUdtftZO1FK2NtrwedMwqkdySF6jBl
mjYY+bHGScEVocrpOteaZB8LEDB9XTWvW6/R1rBDn3VrPDdCbp0iPYTkpkblDM/QtqEatsu+Gm67
MLwWjLa+xFUG6bVuS9qtahUnoGzglO95+Zw0Tl3FR0dgpjexJtw3TGYEg2XDoMMzetCzmcYBRHg2
YmiLBoMxGU21oi91bbyLPbIRQD34yiKlW2BWC5AuXcjVrVB4sH0BARDmFYEgJldpQSDLwWjj20kN
rr1ev9eMkYNJKZadAnoKmIUICMZs74ex2KvlyR+bnYxXx5c/NAkoH56/jDZEUtj84myrLqLkZfjk
VFxuIsDHQbhuCDicLHPWf34QYbAoUqw1phnel+w5zTQ4WdbD2JXHosvPPfMeTj8EmQZ8124lacYN
xOYuT859nWK1g+KbMNNJu4MmexDgkKOCPbSHwKrWzGCAXQrl/v/Wsfb/rVDy6+xjefh3Z5+dv3f5
95Dk76vSz8/9Ovow84hIVBiPftZtTDq/xOIIIGbdN0NOhrGKzFLi6+hjKcEGk2mqbJnwR2YH7W9l
4Ox0Zdhhyew7KDB/6uj7s4XFLElHWMGsY568/P7oq5q4bMIsIC3ExAootksPe6lBdFRTMPyqEUfw
nKLyrhlqJPP72BDRUJkUEumprcAlK4QlTI6cPngkp9V6asPHXYSjchxTi9ZaWLRtx54vUVjQeweP
c2DRSBBoaDGjJHo2MhokPyxgRyPGUTJmgIbEctXYZKr+OnaFk+T5NjXEp9SYoTYzynpQnFjS7KBx
qgyNEBqTa9WQ7qRJ6Q6tBpdF94TxpBWnAv83vsMWF2H5FrVMUERtUYHVzaOU1FGp3PlCuMPzMixC
OXE8jhKAy7aM5Jo90znJ/UNbDHbQSyuvjAESqI+T/my07VExBZt1is2xcCxTH5lZWzDS0A+C5TFI
0MWLwkDSmzcWGquLYN5h6PLeYKWBJA5j7eeaI2ThIVr9sqczBouFNZ6NiEwyg8qKpJMvvsrGxGJ1
IhXJtR+NL16fn5FuRncEHEkLNUhf0zqmPNdP7eidclmbqNZmKjeoSCMrnySuL6mlcmfvtMo88RxA
gSUFAcbqMhYbElZdQyoB9JOr5KcrCLt+epgmQgR8RIPsbeE76VB8Uadghaw4hduJJA9xp0uJC5js
1HN92D00IM5BhhRi0+mOlFo4eP1c2KQaG1SjNJp17LMiZXy3VAftbOUC4pM0Es5Dmj9NgiyuLL06
qEmEUr5RAB2J+SsFA7ToMCt7wlMHoDLdyggRmXbZrGhfpbHGuIF4EvyJtRkvu1G0m6TeyFgXeOAW
+cC0KZXhkBVuq8drz7sKuODB228kMfqnrZG+D2SJzIJc8reH211TvWOI+dPP+vVYmwOj6VPZH3Fo
zLmP1G2/HmvqL0g75v0sHS9jVHMWcf12rCHiIiWU04vI0s+l09exJrE/4kTjRDQ/h7s/JQFR9Vni
8b27RQEi85VUiVgkja553i99s4KF6J1jvwLK2CgtrY9OhpQM9m1oWpjlQXWRJ2GNHplgSp3C38gQ
euvePmzj+0zoQjQVjFTrHISHOl1Xlfwcl/WhqYfnpGo+ulB+M8IMiWjTgd6stro8KxlUiqG+0E8C
xKi+l0tWtGisxJb/VFJERFR/NH1yGj0Z4eXUpJd26m4w+hMlimqqEGiuCk08iBPxdDmdNO9y31aQ
S7lxoO/MXLsnG1gjB5VtK+cjD3EEgNbsSC4qhw/KNcCq3rAmtkuy5VwcGYl2r4Y0YLO38osaFAFO
UeGUmNgpBFkjWXCgzQP5F1eDtSGng1QZRWLF5QEIaZgNhwE0PiPW0ZGmdMdNeByF5EMI1Q8DwNgi
lMZ1GYGe6zqP4bU3XoU65Bcl5d+qmm/bU4K4qITeeBc5dcgdk3bwfavhhuAbAJ5zgEQ4AfsfH7Xq
FI7B2hwH2VZKsQRtGWxJaJZcTv1ln/luarGG7sxyq5w1KbsTB/J8BCNwosw/q0ZyxaiSwj1RlwE0
0Q6a4KoLs5dOzg41DtwoF0mtkMDYWGJ216RY8hnlBfowuIbqnRUYog7pCAdekkVlGOshN6Bn9vIq
8lNmBX320qczg9+UJbuW6xQlENPtqYa2IMkvvsC6KUHJ7sACA9kAapj45xT1LKFhMwWw7tZyCNWk
jYzbQsv3KZSLhT9KWIqMbAfiECKKkl1MYp36OAXgbD2nEu23WTPnJc/lufJjgCrNufUBgva5vp8M
CO8EX7AFNQIJDkTKGKNlc68SxGGF3UsslySgJPKpoqFYUAfKp7jz0etxi/KuGSjjA6Ky44bwjli2
VTVmcJ/28P9Vptlx5D8phdbhGtduPIuMpWbobwTKf9xR03NYy/fdGD4J6UNZZ5cxoquXuiqlefYU
FD/6sDRDdppltyw9E+5Ev+/b0UmV7AVyhBMW2CFzMX/Lk23dRgUKBlGfaQa9naiqO5Qa4DoLXU+c
11u5NEf8YXj9VY+IEN/gMlNAeAmtesSsvSsa+YloSAevytKMdvOHQtiu+qI69Lq5GcIXS21cr1G3
PRmUdckvXXt42xEWDXXAb0oOo8luITDeQq2kBsiIJQr35DG0yWYOKYoFF7zggVcBY0ZHKs5HlHob
pNZ+viymF0WXtoKQbrDXX9WJAcQ/YuBkABj0my7YxoJ87ibjNgu1emNkYb7mtWn6CuFDmF2y+rWZ
6fiWFd6Rh8ico2J0VBvGc9UnszkNimnCGcEIWTfZ0ZAgAzNSuhppm11zKD+CDGsKmgu79nMAaMVD
3RFdpeTWa9tXKlHcqbbEGNoudDwYi4Aso6zI3Y4nwCrT61IfXCERVpFi3eRM1z2qNHUU3aAXN3Eo
X6ZOvvKlU0xS87b0mpPJIQqXdLjTWenOe3B0XRXCudFfaAIZG17zGDegSQqAKD1755Lc5XHrl/K0
bufCb24chTQ7R2rnO7JPY1z60r2UpZvICgCrRka79Lno+6kBIy1rezmdjjwsQOIC0AmxwRCwp+8K
e7k+FGW7Qryes0bxLyMkd7sHdL4gMmytA7V3SBk4D+PodsT2rlHQmQuVYC2xU0ltE4M3lPyMzVr5
Evug8LqgOEve2UCXYutzMmxdg3YqYbXqQZ6DwSWKsq7x9+HQjwmTwq04S9RaRv1KrCXbarICNnom
scc5h0w9LpEiAeishYuphTKQVYZYAGF6ftq3Ga5c6Om27EHZtQVv+9TvbmLlPsZJZIuZFqxD710J
a53TjAFrpTBKk1RsPVNZgmpuVYjk7PnFAakrojx2LbG+xBf8JuAMStWRYIw5CZpfHNsd0ZVdT+BX
4O1rwgsCSX2I6sxpxWEtDYQc1FPvNKlx2yfQE0BDdCS7cmdxU2lgeku2GAiBUoeYvSez5OHTwytA
SS2C4bGEhIPuD4g6iR/6LYr6co0tghVJQmnW6eIBCudgyxlf1GxAc6RB/FoPEL16mVUfsG/BN1yA
QMu6I6G4JNFUjgjZqRMMEFMZH6eQhZnBXRaOZnaTWPgc9UZmrujPRHJ/FdZSvFB74LVNqwOJEu3/
J/3tPxekB1Pp77rgU1I3+Nmj4P17rfjVQn9+8lcbjCfHnLtZVP0zJeC/9aKOpkhX2GlI7ENYk+i/
qxdZjmjM/kSAeaiLqPK+6kX5F6yHtKsW6bnsMWjWf0K2R/DpD/WihNAI3R5iBOaT/J8f/ABRMuhx
L4J7ZACd2gj42kUqK966CqbCsUI5X9clNjdzHAkZ8h41GWiAqQ0E49QwMuO9n76ZaoWXX9zQ7ibL
WrOeLVJvEc3jvBN7jeC7/pkkg9LsMQAKguFKvh7cRCKRdmxOQy/cBbFkx0RiIqj5UBGPhgNTPyvd
wWO4M7OSEgPQfJj0mKBxHtVA+kA8eQyMhInoTCih8ntefIzmc5wsE9bopdKtrMzbCASBNaa66s2d
YbUQ4eNli/D+oKrCUp0zgOTGDQRhZZVdSkxovRJG8zozkFElaBiz4WxRzTRJe6XMT6XZUKeGt20F
hVdoHiOY0hrwBEuywaXYOQEBBKwvstY02QmFjZ1GwGkUdZnjxY6DOWFn6g+YgolAYPneRU4T6jDl
0f4m6WEcOvW5q3m1Ode7nrCEOI5tWKmP83Q2iDb4Ctd+7DEpQEsU9BCIqWmEKIF0pDDVF9VTUkK8
6hIyMeN0HXmCO0eC5L28TMpmj11+K2fpigxa8kI6utQMDHQtz4atbGFI8YOoVusuveZaC855+2H0
bHf0chel072Sx2glrI9ebY8B1qbSoJNWCmU/dVZ6lAieW2RafNWo2mlqim2hiOuIik6rGITKJfLq
OnfJGULJABsCnin5ztlWMW4QppI97V9VUGQqiZjsq7gmHY0mQbwwgtzSc1yxxLIpHpbCwAoM1i4g
Ru516970Vp16JUnwTjrNUZCKDQT5FJN3m8FxAYn92GvScwo/ma7+pR7Kl7LWyXpO15marUuBjjoM
fQRblkvYyIV7k37/JVPLf5oR6vv5RYfMM4ci8q9lTkekym+8P59fnrMf++RfP/fr3EPFZHJKcT8r
mBF0YAxffTK718+9sPJ/wCi/9cnSL8iZ6IeRSNEffZqnvs496RdZVjmm2BzLHFTGT3km5y74xy6Z
Np2nk/UKffwPQieyrbIYn5S6IIDo2FrlQzCxbGx7ca1F6vHb63P+9at+Z5XOE4Yfv5mi0pDz+8y/
8I/2zBT/r1/A+cV3oK1u4Uqt2sGtmnalhckWKpiltuu4MxZJSsSzJm1H37+OO5PsU//2738UBql/
+Fm4iPh78HW4ij69KN/HAyga68FoJR0hiNg4eilKhLHQyMTqq6EN7SEiOoPYCKslRLIjvD0aDAzc
fb0Om9pay8P0VmndVSkQfcRpR6ZX2yR2LiqpW8Y5wITRV1+bMo7dSAEU+vkfYM8FTZ8sxc6U9jWs
ZUThVV6RRNrAk4rCYRdHunIBNkEkRK4VOkBMNb0hz4/lgW6FT/wl91Hhsh+q19BPe8rTQj+LtQi6
30zXUqb66yqS8mu9G3t+H8jfdGGVG6Vs16Nl0Qzq/vM/sozGIc/GrVo/+8ShrNJcviPts14HWfo+
KjUColYkWXWOnG3jK8/nLxVU6rbh9gJ9oW9Mz3IrzT8FXXYrjjCoCjmsl7VJV9Bz/GD7c2KTit3D
PWONxrVhgFb1VYkTuY9pg0TftloCzdRJrrYauh8lSy4oR4U1SMKU+M6ZBth9DCMXzQjYnpRBaRmq
0aOHz9ieMrPCRQscJCrxZISc+uZAJ5zm2SYR/ZUXEfRkGcJCSKfMCcMOaB/jwH4SuyX0kGLJCGUN
VwNjH6nItk5vKCmkdlpFxc1QXZq83E6K3rl0G3MYdEQgLAL1MkKlUxFVKBJRr9FCEeZlrb2kXKKF
Cu1uF/nKR+aX3SqLiI9LwzMvF4xnZB4LtnuO2YtuWFXadjT8A+1ByV7NIKst7l6llvW4PLaWyxtk
MeEJPPHpGWc3tzjKeIx107YcQDlaYE9Fk+wWDHKRXDQ7BsBgwY0SZUCwibQEvbHgpOZwo2n0Mn2p
hMuhCK6FLHjQEU5L+XyRzuxIEtCe4wbVxag6RiLhBeiyUycxPi7JOcQw15xDLyGK2JJecqVPDzGi
twVEazjwnrIG8WWsPQVeohha78THOR10nRTciePxFmVR2lUbKLbM3Fgi+Dq56QTfmLbhpxvVa5yg
QCinNuab6NenUmTbKsfVWsIDNcnFsWozy9WIcY68aMN76qOLxNaR1im27FXoGVfERbRuInVbPQnv
cTyERLMM8dbQ4Tey8l8KXbDsmKEsB2M6iaZwbiMqq1BLEqh73OdVJRECYZUg5+yxTLP92PmPbadv
pzBF2Bb3t0N544sMUZI6CYDpkwwu+fJ5TJRpT/YGKhO9xkg9pyoyxucQq19ipkhMwfOsJJWF1W5l
Es1bzCYhzWTIX/PF8qyGaoYW2Y6LKGMazqMW1kCejBp8ARNLJISJBIqYeM9MPGh6a5CUFz2gyGCt
IbNewa9604fqQy6U2TawtGbNOVn2hnrytNeuRR4YVYITRpOxSSWZbTAQ3sSbwep9ZV4J8riLWvi5
XUkgUiaoz2NkdLwheIaNoKVSIohEjia0iNEL+m1gkAhSg0/qIpM4EZxkQObmthaSFxBZx7ENzZVR
QAA2zTjdTmZJ6kaqb3RspZ/BZVrjRcucKR351xwPuG4ZsqXCUbfeR37Ig9Zlq74OzEVlFWhsNbPE
Tf+Y6NJVBsCCc6Xne5Gn4suZ4SRWivIuehKyGzOx3oeGJPdKk+EIDTdiJcHIHwtpTb9xnrrQcwnu
q8bOlkHUEztUjisTNDUln9UsyJMVFk3Ka0Apf91ayJFygVKtlhwDoEcAuyhhnpoxijXTu2BIyP9L
IfxHoAQQPa0kyV8LaUpFWa2jmnSrTM75iwdiuxZRqbQdb68hQjnFJPIhpCP3LaifwpEMmA+96rXj
RE5sEe+0SRidAiSlmdy10nNCgGBR9msSB8iBZBgj1G7LGNqYzF1I4nGBseAFuYJT9eY6axTXGAKX
icijFGSHyhdPSrsOjzoJbl7bXEetcSuKqAUbyZXDkUbeHI88FPjj8pL0cKki3q6+TvOIQcmyaFFD
tdW6oh0gG2eZVBlyqp4iCLSp2L3FUfs4dvnBjN/bREIggGAUBCg8W6KP6sYWVL69VjD8tbQ7uWuu
p8hyvYl/JA3FGJtVqBIanyGW/F/2zmM3kuzcuq8i/PNohDeDf5LeJz1ZnASSLk54d8I+/V1B3VKx
S60GCtBAV1IPGg1UJ4tMZpzzmb3XZlpe8pYkmXIn0/eScVmCmdgag0UV9cuxNRFM6XPyo+ZSIbSk
J491WjyScTSVC1IJFpkez3KyUhREoMzgWkSNmCtuGOo1a09BLSBM6znE4DFPCFLryl4/pA14KzZb
haoP6/8m2vw30Ub/b6LN//FEm/+me/ybpntoqFT+cW++uCQf/8ABiViQRv9Sy////+zfjCkyg/gO
DVjBJyXxuy4HnbXlMpCEHUDbPuEdfyywGbZpTAhtpNuIdvhq3xtzHYYB+hmVfzHohJD0SwNJ6+du
mRkkcElacpbp02jyJ3m26oYQifQp1N7U780kBnUeHLyxeyCkYlGbyWMgTMJGLVJHAww0zA2JkIht
CFj61iNWaqHn+tIrxKMVcbf2sWife7PxFjkazbkPLeAxLkmoGuwToZtziUx7KEyW2WLO9PZcCJZN
agvmKCSXnkC6RnuyyuFYyXqToBWPDeOkh5L/hgGfley8nsp0ZOyPmDHxtlYNAqmxV0WFR6iOd0oW
k18XPjQU1Ftj9LS3IQvMfRKX2nOWebNmrDY1hqc6ty2qaQszoLJWlTe91rHd2/LYGKjL/RbDkXuj
FwimA9DMGI5FMSGnSbV3CFwqOqVf5ho8FiXMwTnapBPGkK8bP3gXWrAUSrRN6+Qtlo2ztVlHt3TO
Y2ufRtK0LJ+SzzXwNlmElZz7ejdYHTFK5k1Kn6JgQAQCN/OGjBikdN02Gzesz2pJ/C/MoWaZxuE2
zltUitquYnzC9FNIWl4NcnYWXILkJqWeLI3xyuweh9RYhAmBxGOytJVNj1JaU3xQAx8a9q++V5/i
lAlc72XHUh3OVaLe+K7fz9U0PTiNs2JWsNHxw9DSrNKhO5oeFRWBxMtGYyEKC+mYIN6E/WbcK4ke
3Math/TcEi9a0t+lVoPuMQfzol2n43uXyntAKzekdB+K2lIXeTg+YN325kpPzsfnc/hvTk6GSvhn
x80xfHt7z5RFhSXkj/cgn1/g+6mDG8TSOESmbYOpT4CA78cOMmYkMZ5pGBPEQP+yB8F3zRRu8jia
TAt+kgM6hsWrGGS5OmhZ+5eOnSnO6HdDOo4dgxNHN7GumJrz85CuT8zUzZsgmOdlRFtoKmRppgVy
HqxN2kZFsppaZbqI6/JMPNAGrPe+D1HNpf48rpVTWBJzmCEaq311rgZvCpxjkR4rZVsn2Qo4j/up
NisYyoMSceqlYIQeNA+jp1+xoSGFUc9xmTz7fvbCyoOIs9bDAI2nici4RYvGzbPP2SR5M/X8NesZ
kM2MKalFaGS2lMNVMmW4eMFhnCJdpmwXNEDY66a8F6sg+cUbzMdhyoKRUyqMrafhnQwcbxaUNcYJ
vZ6Zw91QPpX9kYX6ytfipcY4Up0cwblf3GSTR9ib3MJxOVpgSnAQh7q3DYgPIscWd7HhaQpbWxzH
1hTjq2FCtjJwDfStuTfXzDVIc3phLMtsck65KDBoyIv76Wke/RokvNot05RfEnOBZjN21o2lj86u
NAJ50O0Ealzglv5TMnjWTpdiBZR3lntyXwq0G51yJtRxGeUDI51uLTApOlq1yiOVhQ7fNGa7xPiW
E7pX5O/GCDvVc0ZlpZOrSDoBMyinto5W0d7HQt83kXoiahp7iHt0Co81gWsppz57VFSx8SQh7Ema
LoYimTeorSsiIkY3vlHwePaCzXPWtrd5UAPSe2icHEhcuBBpd5dU/WvIKGveGQ04+PahJJqdQODX
rEbzWLDLxk7vDVBuR8Y8KUBgxcsuZeGfCef2TyxQooXGG+15BBHk5qIKmNLq/JZIKHZIbMhdMUtF
VbFTD8qtzNOVGZAj2LKJiQwDL3+10ot1INh0FLlhXzWWfS7NXLnKxya4jsAh80Ex1lA+0WSxhKE3
b0sy6u19rL78RxyH0+72z6qvTDbp5e39Pfm6U/m+E8Zg8aMCU3FbTDtcnV0GOhnWu389C63fWPey
gfGASXxm/nyxgRu/sS9hOGtAmJ02v19KMIPdyFQqUeWxZvhFmjxH689nIfLGCWvJF/rkyk9//kVD
CCAjGmLNUJiAxlfMukY72JOpmRDE7CzKDpIgEKR6baCtyHaBR6Y36o0QbLIZtQuDYa/CTpI4W/Fk
EEQtsxU7j4cxXPcxDk2YBrdc0DNVSoJTt0a2a+1OnYXTPhPpzippvAfmcQtCgOZqi3rWF4S+ln4+
01mzVt0DqYOhus4aUNBj8VQlR7sCX435oe2qg5WXJ1/bJb26tOWNlXq7UvFWZUdKi6UfWyfatqX7
YZfNUxMGbyJiwp6Kbc8wfQqKDkIkOOQhxwR5uImxycNJ1a2Tvo5Aqzs40CGFHa86mX80U8qXuBrV
b2Zwqo1IIk3caYHGzAW5bj3OIwXdXEnk7jwr2T/3Zw/7QlkcY8aSml+8VgGElwZsHpY3m3DL1E8O
KpUn0CySf9xzjoZ7ZjEzDobshnDprQ7HoZlEPCOEXUEI0zwz+m0TIzop7bWw2mOhxwnizeDVyV20
ZWkXLKsQe3dcEjA6ySClvpfZB547POHGa5GxWrDwm/hRaM1atdTXGNwrlYA11N1nwwi3uqAy7KR/
rWJUMUjM3HS9MOcVyTVVbI3LssB4zq822kXqAEXPSFZ2Mi7+WafF/3mvBS6IPztS1lWOGC54/0M2
1Odr/1ZcUV1xanAKuJZFN/b9QLF/g0YGugZzF6mMNHC/K65YpUKVUDlWsIBN+pPvPR0OtMm64dDN
AbD8BYEJJdzPh4mmsvaknQSMhwxm4mF+PUw0PYuVovYQqUU142kmynP6ik6LP8pm4RMCTrlE8FeA
/fJalBoEFncuFPJddTyR5tnJxD30/F0+OrehUqHsfBWBt6i9/IOUxvteTa5FoBxbMGRNUG6G0X01
3UwuctN0ifkZjJnQWCbZgXqYzOfSKhGloEVMjs1YustOCd/0DjZkYVQXS0NOkb6LnChXRLQzaqkV
oeSuXAlzWdkoA7c1+y4nOycKpjgIUKqeEq67TkS+YyCMK2wmuo10trG3N5DCBfVHnSXMg/vVgOus
Kw46YdeD2EQtTg5Siiu4+CKGejHwnzdRiCFK15CuHaEDzY3uoYWZIenmUv8kym2IUz1z0WbaK+Gx
0cOsFsiQXWdMVBsaM7B7LslbvlLtGnmQkDdGjV7YQ+Fm3CnmmrQzG/WtCzPXdZd5bRElRTojs4J4
ZoV+sfXdpto7XXanQPP1S9N5QfPzYROTAwuX4Gw1rvcJETqmlm0CAQFHaulN0ARvI2E7XrWRU/ZO
5+cbOaXx1Cqzbvy2b9OORdHwd8Hri8rbojkAvttaxPoY3yL3W5FsavJ+THJ/JLHYoa/NhzRfScOZ
V4QnqaO6Ryu1KfEbYTCJ39EaLFHXbdzauW7ROJe2kR1jcoeMKYBosKnJEjKJrCmcaAjh13GXFjPT
7l7GjIBNL167/jYLjwnBVL3iQyPuJRpJVe4s030ttW7PsW2szV6uyiKdcJqSX9boLms7fCh98IMJ
uZakdq/6ij0Qemgzz25Kv7of6XQT5hEipYWoHvzef9TiozpcRszZBWtvM34kZi/ixNa22RAj/CP9
R423Kk9BT2wDi9mk31j2jmp41saTVHSrBzceN5xBZScIZejon0vrBDAG2IWlsRUCqlLFx5CUMGV4
yatdFLFl6iPi8lzQfca8VNtD18knFc2mOTz1dj2XwTgjH2IRVnMdZ6CAMeL4Z8Y/7cyyumcyqPl9
uPUqZ12qN7zdfalc+0209wQBFYX97JdAKITab6USXomEtLZgUwj7kLu3g/0Qkp8aseqOs5CEcgEI
BfdMWqO2HjBbOVG4S9uQqzeJjyR7+0CnSRJsF1kB/kMhy8GtVmZJInFzaZFp6RYp0nrGJ2owcgCs
zkYnEX0M9kbJkltvM0w5xC6wDRu153Zo1wVi0DHCMDSUR6+7yRJ9IeJ8HhHBmsv4YAKXdADP+ylL
/ro7iOx1CAGlOuO6D8d23itiro3NXqnMJzJ/Fh0fakMBajJel2k814W3EqLeyeA4UtqPRLoZWvMx
9t9C57WvnGWWfZsexba1byLxFtvvGvJqTz1W7aZMo72emwcvfBSTTT4nP9HhsCL1OSpePO9KlG//
rMvzXxTdju2Zrlr908nD4v0vqyp8r9//cnxn+vBTuf3jK/z1dgTaaiCQpqbFTf2/U4Tv5TZeaohH
LmUuwiIoij8mnoweMOrg8kEow2hzisz8fjtO5ES+IlU4BsdPsvsv3JDaz9U2UEbGHwwwmGdQ2n9O
Jr5U2xEesrxBL8V+eQScUryJYcCfhpojWEnJIjVT8NDWJ1U9laqYp83/1lcUR38cpsz45fd3tDkl
TzCSYfIBXgoLzfTnX76FQvP8ZKxJTdAyEhGaqugXgcYjEZFO16nmvtOh+zjKnJj0ldGWe47466b/
hsoOSMyT5QWQbghQ1OWrU6ako9AzGEF1DGNxjSlo70fFqXT0B11pLnF37ouKK11bNZzKbo9QXgPh
2kXFlZqot6ljznQ7uCbQEraRE14PIkGAQVxx4e9CHfbjpJYS8SIi0bAe651CgJpp1rvK9VaUTJyx
UgQ7SxEPaWBucPjco9XfWFbwYWBwIVtKazZhGYRAMHghxXijkHZZYvZuSPuToYW7e9xKfIgO6Amg
kfdiZNUdrdycw8x6jNkjb/KqPxst/3/TIF6Pi5K45iPIuNVUrmR57x2VJt8MmUTJ0BXkvBTTWerc
aoZETTGOc3byah4xWMrPgWQgLG/y8NhhrHC1x4TKPme+0yna3AjIiA9D+95q3RMKH6e4Dkb4OW1/
9MPuOqgdCT3Irfd2L/eFrcx9fa+oQOXS29wA9zt8U9TKRngxRM9IycEFGsYCjUUIM6pdyGh8a/G0
tlRhQxpdZZZ31Mpx7zM3aJIYMIhP+KJ2DLvktbWyjYKrgPRN5bqP3rLqLW5IFTSHDpUp6G38WLL0
+baL7IUU63Vt3Gi+cs8VS5OikY/KmzZrSnVdGbfD0BTnsKkwSzibXB2fkZjeN56RvNe6WJC9CavW
XASeMawUqxufYi1PbstmnPvIhmVeLSt/GY7WjWP2z4MPYdzK51bQg86MfftihUNyrGssmIVmN+9Z
1aD4bzokMyJ5jzu4UVQQzH9QABuGP4M1HsylYS/8HsAWFN9jW7kUnLRavRo+uZFNpHJ4Rto3I2Ic
/ga/Gyc6Nv5KlREymap4LUOFd8GnuPP9yJwF2jfbdwKycc/AoNSZFUPMCrArdQQUZuGbAm49aJae
1E/+CHpLcdV0VjST5ibO96WXkG3oJwBBRgOeihmba7JOXl2lU6dxDgDR3JxQWfxSTEGwqJNj6QIy
3pkh2xI/2rkx1CqjI+klJ9qlfMhGHfZZRU8YKRclxl7aYVoRRspLyCAHLYPRJgomtsHWBPzGcTAL
1VgAIbhTFO9Z1Xm7ob5Fby3mLI7ThW4CLo9OyIvR7ILU6uVCL+7KfAK2qguESFiiBLN2lSRIXzrL
1LhrI0eDlPrUpztJuxwXl2C8TChm23x25UYnWdcZQYgR8GiEJMSIplv65sEMLobxxmeFXUS9LPK7
AQlGBg3MK19r42TikSjsFYqpF+5piDrPPQHkhVjKlpIX2JvFB+QUqvrJcjceBjr0M7B32gtHKhWM
nLWUeWaaLvERH3AjLfpwnU4bGe2+iZAjAZBuopKQmmMtxcFBlmKlycZFd6FOEV5VyZmw8bL3sbgn
rhRdxomcqgKVkfneoAFznPLQVqSCj6EfXSmKbKDbBVEOzYE0uyEw/mkBTv+i1z0KYYb3BgLcP5ms
vf/lMU/YNfx00f947fc2GMX4BFiHZ8wt5k7op+87BrCLOjwVU+fetuCsf9lsQmNUSV+yaFAJRuDu
+3HP2xqDNdAtFtrjqQT4hXvenHKhfl4xTAEPmJAtxnSfJc7XW7ZXeyOJfFSIvhsEJMHnyzx9lF22
tKjG+6ReBGM+b8edB57b90JknwHy1RsN8lmiQRvlgyvDAVGatU3adR/oWOf1RYYPNAn3o38pIBWA
lpoPFd68d2HXE1FgP9irjBQ6wG+2j4cDw3rOh3eivIKDAQ84cJDwDHLNsEibYfBSzfAp8Jd8Bwzl
gLcjMPSu2wLHcP+R+MotIWs0DJumwAPCzhAoCpFpANiQySpaidoNNunJc9lI9gurShYG9EUf667I
2hW+u3k86uSQIKcLXvPywVGY90fetUsaVegpjMJIXGUm9fmUO/vGaWYeli7D/wjKkm+dQCagk91H
giDPrYxl7o9HGTU7h14sLruDpypXWqAyz/ZPpFjNOjd7daPukFimzz2naVDn7utWVfepJXTCAbvu
XIv2lKBMDhU8q2mndmxdkIi5KUwT1LZygcB4Yh0OiBwTeCohjSWZchdMdnOfFM1t1OHz8hp5H/Qr
rxq/FSGNqEcbJhDgKRHDAg16ZIn8u2H20IXqwfZYFRX63EL1LLvaX1SS6yb222c1y096anUzyO9E
jx9di1ZQjntVQ1acZBpXQ8OqR0bpljjwdokdDAWtaqH6jILXsc+fB8ea2jl3aabcRRq5Y8s4XBom
XkhhrRUvvGU6PQUrA6fsFqkjjwKNauJjAw/Dbercp8wYJ42qUixTLz7ZzkFVnAXZGwuhG1shnhjn
YJxxlGVKgVYM8uTi5zP6A+T6eZ7QG+eAPQXmbybGBf1nuVfhdY7lq+YSpMO6o8loi+t8axWMLzwa
6pHgUYahpd8e0BZmrrXrKwDf/kNRWHduwR4MnbchwVi8eMNb7ccLBzePZ6intmF1Dpb8FPIu4ik4
VSrWJFZFJJPEJD87dd/NS8PeyaY+eq48W4WzjBxGOncufvTG2vbVviCYq9hGDFR0jMaKSeh2tPMt
HNCoCJ2IEUGrnLlONg5fd8Yjd1fY+wEmTR8/6n5fLogM5qZGjLgKE5nOTB6tPpYMsgke9PjRJeRy
zEBvZuXhq7WZUERinTbVofGiA6Q0GA4kJG3LUUBFJZh6qSivjs/QOzIShR8+msWKu8sGnUjVhKAn
cU6wGfdKexX1ylU6FNXMjhqs56G7Dhx37bf6Cg4AZUS2NtWFj620L7SVoMOG9hWB9hgTBlJGv4q7
Aa01qWiZ5IOeTuigoLnrGizuSU/ucLsVccpUnzgilSEGaZgu9lXfuqByPWgtMogC+nD/bCo9NCSi
l132lc23yaaJ4xqZK61tQMpLgaCxijf9cO2QgsSRkmv6Pkv4DIynABRRkbZXMO+WdrIHaboM7dPk
T+9gxlp7L3qJikMfuNuifxrRdyDoZwUIAfKtcCZEMRigUbu1PT6zTzroJ6yUanmlDi8udv4mjNfE
udGCbyd9dj98CxljMRFDCIFFHECJ7983CGRtcrwz5pOqVcFyLeYBduyqJnelqrYj502rdVhxxcxq
We6CwDLHjJHEfd2/DD3nGykInJ2LPBrPgXOHI3Uhmoi4zyeDEUvnsqUE7tHeoet2VToAUmri5FCO
L6X+zfRNTA0KlczCsGHNOdl9M7kI+DTYgLAzfM/2TBQXv4dQcB9QPgoF17fpzFNGQrV6aMIS7e0p
Uqlcsmfa3Zka3wdmOB+7W0Nv151yyMb1QLVYTMeKfxVrF8XZ596lAykVK9eTIcqGZtoqD5bvLGpr
YzlnZdw5U8IN9UuOCETw1U0mQoU/bnVlNzI1iw1rVdtMprKOAlzM/s2HF3+tSP58qL94byeGZvWH
xcz00u/FDCMJZhMwRqg8YGJ+melrKuUDIDimD1OYJIvFHzotgxeRT8lq0Z1ATj9qGZ3cCPAkGOQ/
B/u/UsvAhP77WoagKtPSQVXbE0nz9xMDv/DMQgsCnwY5ZGRIU2bcqGiFBJ4gph1XSnrncFX2AsRO
UrBmWolSXiyipCwi6aNguLXwhC+ZHe+i+MWIOzG3gSWazHsFgDWtY47djDKea4b1YZZ8OD0lYJ0W
c7bQGzSZfZPWKCjKnnooPPjOSG2UENTrLMKuJxh2xCDpz3HK1/bZbH202W+FzvQkZ2idvuhWfZWx
8aZIcMSzyNRlPWz64F0nyqbrVrr/FBmrUrofk4Wlj+xT2CvaovH5/EsYtTy6PtclfJQjrPZwX1jt
TZgaq7Cvk3laclv13WokMnNQQwa2rOSL01SvRaCRKvW2ah9wac1Vn62+m9HTXhOWOe9BQElBsBxV
FdWXQuR8e2d353HC6WbyHIFnGYInlHCO9qoPeBLYbKbcK1VVroTMYG9Yr7FZQIQ8pJqVXyWEcxUJ
1R9tc9ePTGTFgEIjedNMglzgptCuBEWzt6WbX1KQEeg02iR0HlMZfbhteedPPt46dS7tp7M3Hbfu
WK6U5E2I6IDBSO1lPrcnR3CINTiqmmEex/qqCNp8rbiS3Ewy/da9w+VkSUyigkZKGPd2/eojQmiw
XcrsAWUhwjS+a4VkuhqVR5L6K6D6Lz4rnchMzqrFzMTsA+YEysFtxnXl9RtfM5i+6jstWaadxZin
YfXhnQLfYXTGpL5K97KoX6ogPwmtQAH4pmbyYTQ5vBJrAmrS+33AoYUMjPWjtzZq6pTz0Rk2dLfr
vmX0g8Bs46T2XeZ6z9qQr2o0JYjXgIE4p7htVv/OR90n9JcBKMKFP2nbwix+J1I+e/t61H156V8P
Ouc3lRYQ1htWTM8ARPmjaaOLQyThogg1GU4av9OjsuR0DMSqtkUgztdMLQzyGDuZz2Ls/BSk/spJ
B6ru7046cvIAdaKWndjFn47KL7NRhmtml/ojphmWdiz5qRGt/K7xrXXhBfvceMrHZA6dfG0L7dD0
CLQYqvX9naZl5QJ71lb3yV2sY/NoBuG9QWjmgLkwNY2rdlD2QXlv9vcFFajuPZaOt/B9qiMt7z+c
Kjt2ELuFiaE9C5cNjE0FD1VfGIAWM5Si2txGIxEmLWtU2ipsLuloPFh6t80tYrN969rpqoeOOe4g
HRZX1daA2psN95Xz4Ap3KYjlG1X9dRxI+jXt7FvQROYCDDr+MYw+bEj7e/J0kWXgsqapxtCiua9q
EBzsMALXYXgboj4vRRad7KhAN8rv8QDMoNkpqaGzK9lz3oXnPqHi6OHEgSN7Cjl/udYYz9RBhKIA
mwtCBwZ11XWs8L+xu+v7Q1ui5kySU9O6qHP1w9CLt8TTUaHxmAPMraziaEHnBfMyaqu0cLxtJsOa
aQ1zQIXNUDuUOyXRLiFG2EXeG92sysYBBclYop1tMGGGtwE/dSHHYOsH5n0fu49jU+zMvCIpPZba
XemmTUm9W1GRaf4iyJ33RgmXmgQy6mr6tR8ZQDsM4zoJBWcPXB/B6q6oyRyQenmDFkNbxU7L2ZQU
sIv8rjnGuZevXCd6qlU6XI9sRb9qdi0DO1Z0NMTMkC1a+bZhSJTgIsQq5y6n7rEIikXoJevCrHiX
J1eUtU71inl9Plxs96ZWzUdAe/tMi7dkOAA31sMTtTN21XGNDU0wjqvp4E2VNs4bd4qKkU20L6pK
yT3uM2QbMLFn0i0Xo2VjbOqO01hSDzuClo9c4MGUIwBhC20tQfOoybLCWNXDLXCkg6YrSytxPvLm
OmSsmr0lEUFLolJ8OttlgsH53/mk/CH/+tOz8pCTXfSHJSGqru8l4edJyXwLoYfpqaYz4Xq/z7c4
OSFc2RPXnENxAv1+KQkhz8E6ZzRGSeky+/pSFDKGIvPIsCfVGNqNXxhwUYL+0VHpsRKFa2I4fN3f
F4VdbWRNHZnKrER5JBtxyFOmtlB+WnRjmnkgB29rad1ZH7FYm17K6Lq4SP2xweseXJwo32t+v5GK
vQq94LGrhzsNj/WsNvP4us0QmcdpFL7K2rSOofKeszfpcnljchimVrwCVsbKBpgcvttzUBVXjZ+/
9JpE6YVzN0YJ0lf5TnTdJtH9WzvYFmZ6rQH4aZx7txR37pAsYrLE41yOqzbpZlFMCoXancJUjlcy
kbdqQEhogsLe6MS580eB3hTCRf3EBAdPbmegM/E7C+lHuA9ogOGGcBiGXukdrOmAlFKcyAK7qGQA
2Qoln1r5+54zFb2lTXeJldpx7sPKfNYHZ2Hl+t5sBiQlA9MK9djz83VReKN11SKISUxe2gxqXNBO
sSaWWXfNuvveFzgiPSZyDNkCF6VDFG1qs90ORrfxnGHXATLq25JyF6WZuYpjZRF03bsSRHNOro1q
98M21e1sI/Sc2s5c1/U2Lox+zor6STA2L8X4QXAHTCpcHP80qO6/8vBa/3NSEJrlPx5cf77ubyUQ
sndUly6wINPBYPPjwUYPykNte2SY8czzBz+ea/bk4HXJD0X49Tns/vFcY9FBw85+GiOPR87CrzzX
n9r3r7QMjTaUEszyyNBy1b/qRb+UQKNwZBNpZjC3w3FeIeg4ZPLIQioUBG40qLRWUWFF3OkY6Td5
u4nCS8tdzqW7ddMyv6qjbI0/NlqH+rroHnh+L7Yi3/o2gDDrt8AgFJpIN1kQLcbs8MFXbQnyW9Zz
wQrXTJU7N92nvnOb5g5hnzFy9kaRsCOJBF5raE+F39/XTgo6Jl7rjJvz9Nq1urmgOWrcs0lSmi9X
tnwsB2g1jF60e4VdIYF98ypHIvmaWiEN3ToCxUsw55TDmQvFfcxTtNOe2zpzwa4MJzYdquXKGzur
XmO2OEhGkhvABIxBbPMYkZh1KEDieqBxCxC5kVDmmVqfBvsSAND1AOkGAHUlYF2r8w9sKq+0CbgL
eLeZ7AKAeN0MrEBei70jin02sXrz1CbvtyMCCZJvMKUuTWjfRDlZE+pXTtBfdcL/kih1H9vSu9Hi
cB0pNGbjwEDJVMcEgpl10xiIbPrwCfW/XERWydtonIzMvU4r26XVdolwC1x0+c0dm79VocMykqaO
PrVjaOS1+prwO35LzKGSUvmI1UnJGuizzoYtqxgs/lVEM/4up1ELmW7Puk6z1wGJBlKWp1JD4q5k
61h+/EcUA9MC6h83Tkvoh+L97f1r2/S3OmJ66fcJEa0RUDEUnBNZhgThH6eGw9CIf6aS4HMa9PXY
wIeDakVXdY3Aw68ycv03mjPsNJi0XBt49K+VAyqN20/7Lr4Y5xMt3CcHfJohfTk2QB+gvNQl4QJx
Gh6jTi4nzVpqZwtW6LM43CiAVIJBHNUM4Fiv4tYLVMDHxWNc5C+SVGwJrquJvhn5wuuaTcGcfUhN
bYbyYuEohDvZjG/Z3xRasRxCcQ0o+saCUWALWo+6PjtKse4abw6OcgZa3ndNhqPEdnIEJNPt1U73
WOloH3LsL11DXvB006nq1iFWY7r/sukm1KY7UXI51mlJ9nZqvvR2dgYNs6hFvDKcwCSj6s6su7fG
FrD9tEPrB+uCrjAznrRSAfFjga2hVlaYutToQFNqYpbb4VQi10IDxdpSR7D/D2fB2Dy0bn0jh3w2
QhCsKv+Q9ISous4uQSEuOod5D3wBom2AnHTjZIgz8mnVx/4Iiut2TILnVIcW4KTz0K4wAoWA3Ywy
ulTp8Karbw0RIHOgl3RDlnzKndw5VQUHnRj7Y26SUMhT79yXMWyPvFS17X/CA8ut/GcP7OZyieuX
d8J8/3BF/fnq78/sJxOLR5Pa73OE8eOZZUHNfNaGmv9pafvdVa9Dyudp1eDfcxHzRz+uelDT06PO
dI+n7dfiR/8gD4QDxeDrTFLxSf/2+0c24agZ1TIATK9SdwL3yPPiCvVcQ2h0o+bbrBfREsqNvwZp
dWUx8Cso0OM6X9aGm90lpT59UpVFMX1wiOYBDzN9mIIEwKW022NLiAUbCD5yxvThK/gU+lXMorlO
7auONt2PDmqYFHf9CEe6qdl29oL6Xp9ik+opQMlq4vRgD2ZzX5CuZE/2XdKWVBI+yF4qyGDSIUg3
WLO8rBwI/IquYOnmDCjuUBjJElVplu2s3tzXlbKUWLcsNrHMSBauksyB8Gw1cVaDQ8s00LIRLSn1
ymxALREkV6GXwS91sMzgqZPGde/mDyx6KwTYRrHJiFBDEmJtQpKQtsLN1kEioxW/x/v/hCfo03nw
j6+85y5Pkj+88D5f+P3h0bEl4JuahJnYCqaH8nv/ywPAYgNqnKNZKhkRXy88tCB0vyhAyLr56eEh
A9PEiQWbfRo1/lIENuuUv7vw+Av4Wz6/E4r2SQDy5cITWOsaRzKWcZECLXzgjDnTM+onROxgGwNL
2XeKsk6qbY8KJPSzb06ex3OHBb9VjdddIe8cu5wrQiwVedeoc0u94d5LVe66CmlVEPagpZFldbN6
qfqI54xxgwucAOyPAnlmh5/aUjbumC4FKvERt3XuPxbGeJU6CNy7m3hyZA/FAsnh3BuwRjvrFN92
Lbq53kdbx22XIJxU9agq8szf3OL4tnDgRyz/AtYtGaqAvr4ZJ4O4F+286Ez/sY3wCNm4yFXc5Cqu
codFhoPLPJHYzfUwfwvwnyf0qKkevSf40gOjChaIoLCqx0Z80fpkIGawQGuBoV37tLYXBCl474Hp
wQQtI8BE9iouEJsVfnxlZwS62N4q9gwk+expfPXghPKtAyK8dsdqaQBVXg/BJVN8Nr8Ze5iS2DZ+
iEU4TToLl2+T7sRpLlqVrDo/Ozbhg1MAlmzq2WilLyNilNjgvRRX7MCWQ6Q8gli7ttr8rcTSa9jK
Pg/6rR26L9jeTpHtH7UB8lthrFupz3RiGhRUGWm3zMwaKnRRrGHFmy+DvleltemzlAid/qFhl79p
VewmNYbVeRLH49rug5IF87EY6HyEcj3g4q1l95bYxW4o3a0l4La1I2rS/yHvvHYjx9Ks+yqNvmeB
3gDTc8Egw0fI2xtCSinp3aHn0/+Lma2uNFWJv4C+mJkGGmgkVHKh4Dmf2Xvt+Ul0FQp/BX59iBsB
E2qf7mZbewGzVmNcWeRnc3kd0uuz2iUJ0tZT8OHm+CApzWvc5p5ZOfsiT5G9Tv0+zO0XIUNU6J0n
eK83/65T63+9iYu++NfFwZKWs1QHf1jPL5/8cbzhwTJZIaNCQ45tLufLx/GmsejF4AUmGAIH04Bv
jzeTTh+rFho2jPTf1/NsQExKeXZWf3nni/fz5+ONhApOUJM7nDyLH44322rxmUFwc41kZtr75gT9
hSMhHdWD4ZEdzZmd5Yuc6P7QEVUX6Av23/xsV6VYId24LprxpBTPEThvKmpzrcw2gp10bhCsNCcz
ybRPREbs8hGRmTtBEXifmUpNeng15vg74D+8VqKghM+Mx7FKOt+kv/fn0vFStVr1VdllqCrn28JI
tiGcb2tUdzrqiyCy75U6V1iuBg8TJO26u+1sPC0tPmolcBNzvrWseBVmk9eo9iqPtzP6kYCWXCUw
pZYJzOa41sJ7vNNrkBFXFUzFmGmdDrXdmNvdsESwEMXi8NoI+N9Ba25smmibyJaecb1ZYdsRE2GH
9fDYZoaTMxY3zFNcJSokXh05CS5a1tolLLRFopYuYjUL1dpQYHdDxZayqFZRtQWo20gLPNqo3aqp
Ya4xn1Ji1Ua859HweUIbV0VPEUo5PfgcASaBme7O6XFGM5shCLRQ14UqATKJcesgCJvqq7DU3Txj
JaF4Zjhy/HZrqPdsOsl9R72Hj90gRCTGAtZeIMDRm2rRvu0L8Hcm0j+dC6BDN2KZp6A8cc/sCoPJ
Kguj8bMBwK1UK1qsChcR5iPCjhEXIvJlGsYKjFwMolgNEH20rF7X0szBlu9pgxhrrLLxKDSovPPa
zOVDxsYkEe+m/WIIfYVbyJX6lzw+lMgfCXJDSquuonIjJm1XpaOn86JVGI+qgEBH7SpBSonwza/4
Cw3zPkJomZXCUxqmxX3uh8Z91xQIhTC7IWJpeR1aRC3yoCPxxkaIJhvJi4H0xYELCUoUO1u6spHG
hPJeqIxhtui9vUG6N1FFAiBlQHM1IqwJWUFnRxZRUX1Fo+nOzFJKqDLKUUeU06c3Ea9UM97B0HVl
5Vniq/c9VMuayL1jgbTHQeITI/UpyWI2Z/ZFhEe+1I3lasWVRY4mi50eoVCMYGjOAVgSBwGe2ljk
ROWTmF9l3iufFW2J/0AFYG1NJAXG64gYaQZYV/WPMRKlkKDdyLqtEC7x9/EyUBYzgqZ2fJ21uxAj
JHcFl47syoJMD0RQC+oAoOduaCklIhDUifDhf7I0FwTArVnX3hdqDZFhUDaajkpkVvpLrRmxCiSi
RCLBXvAhdh6MdNFshC2aLQiXGjAXI1Mtyv1yup1ZaK0kxzyEYfQsRxgX57K4tZ1ho419hLdCA6Qv
5mMX5LfxyH6r/KQN6OY65zodVb/NyisgutvQumpAqHax8LNCbMz2IIzpRg27KwE1QRUWmsolVHyg
TZ+xFLbHaqz8ecyOuRi9wSFeXEYwnmC2Q+M5SWQ44MtmBuqpBULYQsifa0LfL8qwhZ7bJOj764Hk
RP1Zk2X2Gq3YpdEmMov7f9d9+j95Vk7w26+uyvv39+LtJf/De3L5zI97kqEWWzBTVb4Cp2iHP+7J
ZTxNgyBzYPyz1v8Yly+hmgAXGJfbX4Izub0+emisXqAVNLZgFsh9rNJ/ZVy+gK1/GHtho8LnzByN
3R2sre+7gF60MkdyHWHF0R6aKMf7kBOOosmfpzwa1mHxidivaCSZKye2N3CmE+EisUcEr7nuTBCQ
YidLpTt1veE2NmafTtNxRV41k4luUl9sJ/3bBNQknq8bkzS4OSLvMoBZOZWFBO2UxJxYQXrQgi0m
SUm22vq+ywl71cybqm2UlY7HOJlDv3ZCV4m3SVWwzbqr5e5Ed7WKmxi8q+b3lYmmyBqHe00tLuQm
cfb5rD+ZkbirlJmRmoIzbR3Yii+h3ZFXXZTqbjXLT4FZnYcwkzcaRKbb/4S3vf5rO+P2RWR/bvNf
PvfrG9/4DfKHwawHxsf3/gY+IquL6g9wGkYHhBa/F4jAQWAbqVztTHu/lQTyROhk1eJuhIJOS/2X
7A3Gktr43fueDRHrK0ZH7KZ5wqxlHPxN96s3kxhBpwVul90Q84ynAe0cdvk2wOuzkl/w8IH30Oed
Y7HccasjEaHwjGAQIeAmnjBkYjITc+fSBU2pS7pAuAF11j0P1+Zn0WPhctxG3rYKI58EtdzKOVKV
edyNhTeT0TjfpFhqMbc7D9o2JOhobayN3g32anc9Ze4cczu6WU9O12pCdVat1M80qknwIs+I3r3y
XvCU8u2dRx0XA4FBnbZnkxrbXjh6Weub8wWxV54NEltbR6vYR5EerbX0URKHcpN5FK2o38V9fA3B
ID0X8wMdoR+tHV8TK9tD2OhlXnWZ5VDnN/pe36gbLShXzk22U8DEku690ze1PxJBAxptbW8AbcQk
eAUnFD9kNSEc2ttX4jjNfnWrGdQzGw4irz3Oa31TaCtzM/iV1biURrbNv0zoLLgxALzh7XJNcnaU
Fm5I6HX2fF3nKvYAvq42eovp29nNxX2pXQ0l1QOV72zQKN+q3XZ9wlK2ecZZtz/l5+ZFytZRvmYR
hhPbLDZkzKm5ZwnPcefpxhxexgWe9TjyY35W78p2raJ4ZAt3nU0HqegvYUm5ZletK8O3EBim2+Fa
cK12uieZKcr3c3acfNSd3pCC6B286a5HoFivxu4mn29pnQmuDcYz1CZNHGVeqrkuN3qqEpXW3kzS
ldHVfpddZ2ATLNciuTvSIFMRFOU2TwDGs3wD0Rk/NzTe1LpE60NwUrofD9W2QfH0GZAEbYUfxavy
aN4U7AzUVdCuzGN6Cvd5HB9gwl+aT+xe/ElZx9JWn9mKCt5vd2QjeR0Gzr7cQ6dLnYIcrWDFo8dW
08c2ONtPfNPgk+PnxXX8nPpMTboLlPhTsQNDM2q3pXQKg7vWMVYDYvQWhINUfnZYpTXVRc5slWDK
o2V52DotdV/IF3N3XRqhm16O4WOWbTN2F12ORgKIWOpGDe5GfmsFvNNNXD/lEjWgY/mKsNdtvZIf
bcXtHDc7AIUge91tWacgPIdh3qcX0bydpDUjJB3N2OTjW6lUzLbrBjVvu5YbyZ/vy1uNQauiHSZo
zaGvgCGkZrdA/bnGuPgzQ3vDiGlchXXhGvpJjEfbG68o7taqa7+q8uhHe8Gso1yn8RqlQaus3wrL
T8lFYG41efIzTB/pNmIOTK5ftWfHtDEVP6z2HSCPcKsVMHNWjl57h7x7wAq1ai4ztqfJEzF0PsaQ
4WTU14vlV4tP+VP4JJNSh0AZ+4keHsLUONlkihXnlCSQ+Q4zKE0miWsALyT1Vs7WvRHvbY6G0UtI
uw72Ylq30bU+b8tiQ1nYRzzypj/J+yG6NeR1gPd2vquTrVmvlW5n8qrU66TEHrrVUzd4T03HlxH9
Xo9LwEn8yswNf0z6ZEOYu61Og+NZ9ue2OJbBQVe3FJNytAYusA71XVBsK/1SM3eZdpaPsLXJ0DYS
X0G+VyxfxFGJQeuVdQFnII4VVzBchMTeYgkh8cuNeLBwlJVbbdpjwcV3gm+5Dd2g2mjdLYmkpWg3
ueMheTGQqukRf1nWthl6P/BfSIUzpmYt4dVy4+m4MDAz5O5/xLVuc83++Uz7pn0BFyqa9o/qWTI6
P651gKyUpSpTHWbQKAa5WD/KWcY2NtsdjUKXuffykY9yVv2NXL8F8sGe9ttLXf0NcyFAHxuC2LLm
/Us7XNX4g2J2WSSzeDIUtJIOpfa3lzqRALgGsf8zu3DqTRA/kFFO5sal2Q7llZHLSByVZmWO820d
um1jT/jWcmIP8vJGmHKwCrpspU79KdANIpSkN1Bi28gyuPgDzhw8UwHovxwSqjEJYnkcLmctt9P1
HJl0k1B+hB+O8bphEBzhxonNisNKeFa5NKSVlydYyuHbCXbAx4FtMBMjI7lLmsM0Pc2YfSpnJxgT
O13g25XkKdOrLF1gqvdA2hvS45Igp9zYwQb0YWmdGv2TRjftdEfEo349PiLlQP50DJJXeTjomJGG
+TIyzwEGJSM7SNiV2qK9lCpyNqpziZmpwtQUYZfMua2nqwHDU0oUVIoBih+XiUF4EjGiie6prR0g
ACaFxq5RgaR106aLyaNoFehm7Zp0lm2Yy57AcjO2M/uBh44JDalOsfpu1rjqha/ESxrwg2CUBTio
1TS6g0OTvtbS4BswVUZAXo6+z4bLdkadsm4QambEwjftU0uLX3WlD+zGJSS9Yzjcpg68hbMavcXD
9VQtHvkHDhY35occVCo5ogrGcls2j13zbOnPtX49M+bCQa3Y54T5Uj3czMR4QFOwjQKZ6bst+Dvj
7OqZXYTiOVCOQrrRaP+N+G1ynLVkZl6pIZKmv0GZj9gn9fKQg1ONeF/Vt/FSEWjBNuZisQinmmHB
qfbFHHYPhogqt6oDj83PhkWNJ/QRGpnppG5vJNjVlrgWW/LqGUu9PB9EMx7ryN6ZpEtIQgUf1T6n
gyB/MCrOE/kqmCpxgSm+ZmIYqJWNBKAFIo3ePxScu6BjN4qUeeo0e8PU0jg9ZboCKaMS+4i53Yx9
LjMMPPIhkZLYzZPOFbhpWfS+ZoJAwbQKbnOthaAXJFgHO6+N3mqoFxML00g/pNp1AbOmwzeOhVN9
LPK3YY52kRTfyJnE4F6pz5q5ypVgsfSj99ukWqmuMhbK7qzxA2CnG+aHxYlRawzzye/MJOH9J5zR
COd+dUZv3xeATM/c4Y8O6S+f/DF0wENrUK4huNEdoGoc319PaYPcZ8BQINbs5b8Acfv7Kc1kwWYd
SWqVir2c8f7vQwf1Nwd5zMKl+SKWxav+FzR6sGp+6L4UhWN6oUOivZVxsaMS+vaghhDrTI2NoEQN
dVirk9y7eq3f5DnhlyEcWcyr/mDDVginllzl+W2O+3ItmuHByomvBAfdHWAx+zOxdVdWJqJdPSFs
a4BltJTH5dauh3UWQWrssqi41VuxyE1Kb7La+FYaCQuMJqd1hbmk7kqSQRqN/WYbdFHkmxATZS3u
pcB4sDvnPAiSUaJgz5D2PLbV2hmqbjebykFytG3ea3sbHZAen8nxYamXfYLUinW3MA51zC+hhTd9
nzODa1TwtRBf6RxlYFfiDZzJg8KUbmydRzHvoMdlcBOTiRT3SV/3Q8cRk2+yvrpuGGiWkYwj886u
MqpvO1+p85LfzOi+7T/HhKwXplvY40UDFXU3E9q7DcFLGhEvCsxasQmcdDX3VeKZKqo3Y+hP+uBV
CiV4vx20AutQcdmCk4y1HXMpSHH9eoQAaWEa5qwCMFdexnVzzoibXgCzcXJhBrCEy+yhdTCa1BGp
sVb5WZuhhFukUEEgHmzZPI2RsVKUoFjP+j2Ji9jlqPQ41OfyzlRQGPLKME5a6Vl/GJQLWCkM/x+a
TOUynXxLF4RVMeDMzNnrHPtBM5Nru0tvbQm8BwPR1OmegwZ5VlFtLS7MXL8NBZbkGs3nFGwbXqKx
vs0wtGqhHazmDj4Ws7XL3grek0qQyij5oz69zqzqN6Hg0i86QhllxJiYVu34vVKZy7bGOZlkz5jM
XaVmV+UI06iUNhbLcEZnsU/EsosTzU2k2cJx2j7PjnkMNL5KSSy4NxX4Yh3wN7NVnseB5U9wSWSs
DiInApWD+7f0euA5+ULRGWe2PA8QbvxBPyKElBouyfliXug72BJlYDzyQuUpwPOwg1nrC68Hawz3
wdye8Qs6JxOoj0MiczPH9TqPlQfAzDiFYQABE2m3Fe9qlvDcxiGkIA1ikKTAd4AgFKIlayAKdUPl
6QtiqOV21GAOsflZRQuEiGzGLUNomhQdQtF/woHN3PbXBzY6keKNFMI/PLG/fPbHiQ1WXEYbbTLR
/TIV+zixKbg1jUXr8j8o2Cinfj+xSTNguGzbHM3MsRaU7r/GxOpv8HWRaeOGta3Fk/ZXTmz0VD+d
2EhYuC1gADOz5uf8/sSWjVRranvGJdNwTlj9LNx0emYbQmVnUA2EMK9X5jTu+nx4TWZSrBUpt58c
RSwI8c4TuNWrYFmwSOvZSM59mTyThODHsv0gk6QVyC/JKPb9sloLaM/zmTdeqUmym6snjBOjm0zO
pRUiVBgG1oRVvDgg856OHVZjELHIqhPJy0jvBAJSNB7J7GroSUoEV9KYXF2ZsqMhlAcgOOpyRiF6
tMe7KKRLdSg/FRptq7tgn3muwxvFKQ/OCLOj6NxenCAFeNymG22m49ffun7yg57vM6t7rcnuNEGE
VfwpVZWzLd8M0Crn8oGL9qZsbXrxyNWSYQ8Uiqz5q2jyxsjhLLZWQwBqsH7Uu2OjNZijdi26F0WD
45T5kn2u2jsRhCslU1aLt4Lo1TJ4NeslxqE1U3AhcDpm84jGx0UdBq8DypLazMfBmS87RhshW5xW
bhmzmL0nGvhZVJbIY8LAWav6SNq0vddUEBqpjDEQFEIykYAWgQ6lhLT5YZ3xpqWyHjIsWVAZSthF
OTAJQhTgX1azJO4kfSSDQYNYVvaOftFn2inImreyaq3LIZTqHSLs8DJpnfIinflDOBOV7v/lY8Mi
C5THCEY+VRldNEXQr4+P9m/bMnz/0ZX6h1/m4xzB4onLlN3QF2nZ0rh/9OeIMXSVRxgypvL9OaL9
ZtB+oytbHK008N9INhnI6/hTyUrRv37wL50jiyTzO3MGg3+oR/i7+DYMA5aPfzN2j9tujmSlilYV
4PYgcHZpqPi5Ln+mLiEiRGWA5+FChSJ2N0nMiLrxvk1JUhnGbZ8cvnktL3+OOtV4KX7+YRQNyTlQ
AI2j7fsfxkLeaQEHxBCJY0Hk+CwlDNOTTZcCXkNv2CdZF4M9Xpuhgc3QQt0J0gzplMjtlYr53mLo
z652O9F8mdm2mM0Xy2G5zmKX9l/Kq41eDfhTLb81w9tJmFjLU31bi+JsdP1NYllPk91fGEQ+d9lF
MfZLEORRCeOnSC+/2pX+lJu4/A1//m3Z8+Gc489vLdfIty+9UqVO1odwTuPP+Wd9A11gE56Ua/vt
E8kz5aGvvk7J/vQb2j9dGcvf2uQPveT0OBj+vv+GqtClIXK6aCUCh8BQ4E+joOF9S0xQhkm7yEMO
OSOS0Xq2EQhMBpYXALms6zfZ/CilbwPut4YxYDNXzNCfI5E+TVL4yBH/OjSvTQ+ioYrXQa+8zmVz
7nNlW4WbvsmQ66fZifXi3hbVU54maycyPbIJduCRzgOLAUt5qhPI5cZAPYhiJuFcxDHttobmWmmD
d4wDEC3fuwGPGVjy8NTUwKDqRpzNrDjQz+8g256kKN9JVrtOpij0HLiRsWkSU0mhb2VbySxvHTIv
8mhG8cvJGNtIdQA6QFLm0PalILtonWYT2Dh+wnfCTtcd2mAnopos6aJRRfz6/b7wQX96BwD6Yj7G
2wAJ1vI8fPPwaTCSR7uFKxEn7bTrk27JHL+vBDKTWJ7PPfBh3OCF6H0tlk+lZXh6a4Iu2seBvDb7
68KwLqUUhHvTM382/RYgbMlaBX3UxZxqaCIQXQwnMFJ7QlJeyhh2b6qwEFOIbzV4IdN0eE1HfS3N
+YXmlHcz4plstBH+ydu63pXqeI7BJhXW/a9/8yUJ5qff3EDouujV6IgXk+q3v/mcijCSYw1SLsmP
DuWvwcwDcBGJFBe5/mhq+zo7B8Lxo/CpVgSQ7tlPtTewv4gpbAbbwG4C9fXXPxWe/J9+rAUYwHHM
SJVe/ccDCP6kE9hVHq1qYWgbAcvZhOlsyO2+WiDP5jBhwsgBQDWnNNk37IO0lpiUbn7NTeqPuYj2
mtaujal/hCk5rUYDXLRoNZl1eLlWRtIt5am4mvvhCAXEcYtZOggU5wjArWqG3iMNezmIMHQr0mqa
Bmo6NlZZ92QVfjb7YY7QDQdIABstEdsx2PUGC7io8YVybu27WrFRil1qoEts/UlKIUaidhom+yoe
yhWhs+6o1QCk0lMT1YeUOrlRDipSURl3+Kze281IIRR5Ekdvo+ebCghiYeC9KVapafnOjNLmQkte
pGBcd1LnDU3jqsxRJ6b8JC8fTEz08xJJy38S0QSyqqitDnjcEglQMTYLV9NcvRVwvup8YMYp7I7n
ar6ZjL1Jq7uCWjntrIULWlN7nyuZ3W46de91nOcc9MFTTvIM/h8YbjbutEpad+Cn4uZGa7V9X6rI
ulg8oOxByUEcaxq4MlrqlZM/WcI58lyFvlnX+bZNSR6I4HOrbmZZ22ISR90CblQVsMoAKosAXBgz
1UyD11T31s0E1433YkN4vLqtCj9O9PWYfG61PPYzoi2SltmJVF4rubLWmCFUDgovjLxrS+1WUtiH
/iS92SynbHCWbKTMzSzGZNvH4UalWA3GPt1WoOqN9i4bTRnRdo1hKdoGtIW6ImZPTduNMeYHtWE4
jWgyKwGGFau2Ml2h6jDwoos6JIIhZYPNOHXaMQUgYkLiLB3yEgK3lfhOWMN6S2DGSpqju30kraUg
v6nV/GVg+ME+CtKARCBHlWGfyKUMgZoujxvJ0hS0Tg4n9njKpmSvFQ7LbPxQTJLUVdXzC6cmiKhx
N0TZU6ckL3G8j2vtuerN3WSG78TRmLc6MRqa2b21g3aeZflSs+M3RYgUoTT9xdy2iVcOYbdr6iWj
TKl09CBpvuuC1j5II++uXpzFlB3KyEmu7DzL96NUP6OtgmOfQ/83jXcnq4CeL4VLqHmNiMkTRnKm
22xJY8vLW443cN7Jkm4xP5KdcNRj+TDn1r0V2c51YuVIBzKGF5ijpKjwl9peT49dSTjxWO8y65Ng
OTEUlxDgwUQEDi2HZrqLvByXFPQFaR2L+E4u5eyTqKytrsinaIkCMEX+YDSWiu4uv1GN2MNDk3tc
RvNJS8PrHAUsaPF9qFtMwMNjlCbkDofWEtJzijvVs1XLL0MwHVPfbnryVPSFEmosUsLAqgqYjcj6
WQ+oayv/ovZHOMFPvC/rdKNU/c0MPFwypCcRTXutC/YcBccsRyE3VtZFlo5MsJRbEHHuYEFZn/Pr
Hoh5IEMht/WVRvMWpxNyS93ywZduEoSiLvPKYDWp6buI03NQZteTEGQyqSchihcTNjPhAW7QsxpI
0sQLTYkVD5ZeCdKtAqKHgLltmUPfr9lHOvpC/3pPwgHT3V01GDcaOv+xc9ZDrt+USDmrxr4APrnr
h3obFXjcsn1dpk+803mw8AoEzVpYrwRH+9JkHahctoPce5kTnUGtXE5R2bwqJt+ebUpTLpDAeQEo
Y742NumsuCkL23rSroOWhcSYDzxXFd2uEV8SSsZ1ymirMs49K+0QVaVIm5WB47Vrrk0NGSN7B0MG
gbLPxwnqkidnk4tElEMLxmKKWY41DsR+hupsgDR0EhkQl5ma6AXoC6Z8E8EBxttFjZC9VSQAUPFW
5AEAE7mOCNHuESy2vJqOci4aHVgT25UA75MgUCBZkgV0IgbMAFa/Bo32y524qPx+x3s3X2bHn8pq
EnEYtT/8879vy5z//dd3ysD//v6ffMo/v6T30r589w8fdko7XXXvYrp+b7qs/RhUL//l/+8H//b+
5avcTtX7P/7+8pbHoPmbFm91S0319WO7t3/8/cPm+qW2/fPV6rakh/uzqf2Xz/3o3UxNJf7ENqxl
PL9onP7Vu+kAhagRNMw/VNSolX5frS5YIcVSMdZ9tdR9MwIy4dx8mfV/VRH+ldbN+alYUZbVgLV0
DginkHV9X0NRHckJUlz2RMIejmEzI7nG08+WaEysE/VIuE1q8QmmPSLsjPoqMMWJwkdeZ2r2bOaJ
dBnpCeC90biEK2/6DU7Rfoi7TWdNXiaDJTwMRHiFrBolrvIeCZZZkfGVgj4bHCO8mjonuOwJAsvC
xiTiPZbwjMJXh/AyYAk1lgCxjiSxHOrFroCDSGMnxZ+I47yJjBC9fZI+Zk4G27kuGQE166pEI1Ja
0Usfdw9mPqLrkchJqRdSKXIRqdypHWUVgyK2ZgvRtKoPTR7JjGlPLQJpZSGfziBQm7blZpChpC50
VB1MqgCXOhE7h5+FA51Y8k5fw/x2BSnybgho1ZDCi2gx3rfUJFBYo3Fdaf2dFpiQAjSl3jkYasHU
vphTMLj5KEwARJOXhFmJqwnMa5pRz/YL+lUN8QdFCw6WvbQn4MMGBkbjvDeV/9PTlo/Hk5HGN5X5
cg788xk+v+Q834eXvPrjjdqXT/x4NlElwpWgb1J0i2eAt/+/NmpQmkn6g3PDR1DmfvtwwrpYYo6Y
oRgs0Dg9PmS8jG55mtFALigbNBEfx9Tl18HF10Px9zPzb0WXX5Zx0Tb/+Lvyxczy3VhlcRqa8HKW
IwJx5Q+9PUDUWpazCOm63qNyl52V2iFnkuLhghP4NhLdNk1uwzI+1/ix/SIOpU1h9IGvdayEEeuZ
8UTxukjJy2JdmSr+IHVVhqepya9TS+xCOdlPXXBsuYeyEgWPNeW3Uwycl5C02pE2aqHdNikssSXH
MYmunQCXQX+CHkZpt1jF2sU0Niz2saA3sq3CYKdEkdCYJo1FrSHZE2rySZfa2m+DUmX2+wiX0IdX
lUHt24cCJ46wMmRrmXgudPnOMZODVHfqetC7SzPpk2NtpISTsJXDO848OKO5Tjq2V+WsvcQSyAyh
tQHb+1I857OlPseqJe2dPrpKZniCilXEhwxly6qL82rNsBv3hTLtmqlMDwRXviRxkoHNR4+Xwtcw
0P8LvrhsE66r6vpt3ePi6MHdZFm/bxyeco5I32gHT42QcsaaK8nypm6YnyquMdy0ATh+mBzdzug1
HPD2kO7KkpHHf8KNiqXsV4/s8f29G14Wp9ofXcdfPvnrY0uaCitrLGWMFzRu1kUH/PHYYh3ngYEy
xboFZB8f+bhTmXmyNAdRYcpf4BLfPLbsyHU+AE70A1r6Fx5c0ll+ngBAxLARTuk241f9hwc3nZJB
rycncCc2oGWYt4fSkFrKVJznBLySU1CAhgH9eByS4bmxKhgM/acqeUtDeJkmK8iCjaozs5FkNdnG
9k4bFE/Gsu6o9RWzLT/q6BrEaxm3fmtFvhxbEFADj93wCk9NmXW3jd74VncOHBsZSLBGQoicY9WQ
7hdY6ZUuaFcCRlhkKY1x5k8qPlF89ekMFn6wQ4WoUi5BuU9XTho4AGIaX1dSZZeb8qWhFPu5amA/
9zImXkHaFKt9V5dq3a+qeePESXE5Ddhvu9F+sBOS+hogFkGBdU0zHxxMt8FMrwL/fRL5XV1Kxb2S
zvpZQTgoheDqsFbsIFRvNPwv4LnrZLEdMB9oBvrGkO9sy+FlDPSOoFVSxLpI2YgxB5NXk3rVl7Sk
DUJKej/CQ0psQkepgF6O45XoiguzxqJbsAeKmO+VIfYfU+tQ4+IBXMfy59xakq4qFdFibZEAYdO2
qe9jLVZ6P4H5GjalQHtsjaPkWR14Pk3dDBNdR4ShMFY6l8t7raTXUBQfiiR5lIYBaXmBnLJfJUP5
GfzVuZepbILBEoecYCjNguwYDL49XnbMpFIba6+q0iHglJUhhyedDjw6RqMu9iNDcxa70bhViBXD
t91AzWbfHtr2qTeDa80Av4EsGHBR3mkrZahcoYibKtzLlfhUjU+KCtgAYUYIAkXHN41tMESdEOpY
nKsE2P5kbY3SEb5oCMkoqXuS1kYOyzeTsV8lHWoqmfc940JxbTsYPip3NPHQZbI9QDxAMj6tQhpY
O30qzHjLtuA51vvXiTGPneZXqL+ug8Y+53rKUKcz/K5vNnpgXeAsuCqs4Drs+9FL0a9nKlN329rU
/U1W16t8gsnirG3eVrb9Ki8EboKyk3y6jBVetME6pISzpc7LEqij2rAHW7xyNcxZXOohc7dmqwzO
Fk9aXBJUN45vBcrqNgw5ydkJkhhj69G6krWNnAXrDtlsWyJbTSCXjCQhxWZ0qOr2mBsXjaqQw4kf
4B23MxlmxFJa1tI/IZFTNs306kSCv+790NVeqt8YRrUPpW1OoOhkBpczt3TAuKbvlfvOeFf154IH
rGiDI+lCjRSQzSNDhiXpKEWtT1fbWqOv8udKdbGych2ls+7PiAJbwpIMXoKggWIprF0ZXrMElCfB
Q/ius16p0BjWKK8ldV86yqU1kIY2H51R9rDZvbU0p41B9AGJyq8mf7s4LHal9BiKi8AmxFxCEB2v
hrQ42ubsxiVUOzsA/VulYPgxAE7GRTveTw4K7eyT7JRXEyCMmP8H9TY4N7ayzuKRK/YlI7jMLafs
ikMRbY+FEt1AjY1LU6moMprTnOgPy5hPMR9FvVDOj7p81cWM0trErfPxXAfTvmfEq+3qvvtyMrX5
uI2jRxMIQMTQKJv0u8bO3TTBXkd0lakYj0Vx4eRil4Uh39AHmVwTfFP2IOHFeKq1ftXMykVYXWt6
flJzhott4FW43a3u2WizXT2aV0GoWa6S2Cfqns3QRmQgqgfWvx5/YGgFLLtG3KFBXK1awfkpIT7P
7FMglZtwyK9rTX4zrHkno+kzukUTwywpDtB9m8wwic4hB/rNohgCKNYJaa0H5eOCP7cXR2LdQUeV
bTjOHTSBuuvOQu1PHZNgw16HqnlQZn2vMHokORIvM38kadjM9lHPZ1IKrWPLW/bfVXL8r3fPa8ov
W4nTOw/MHwYqf/nEj1ZCXQoISn8aA52On/LiXytacDroPFCBUA/gDfy9JlF/w2iP1gPl3OJ++t45
j5SOdSoYnC8i6r8kziM9/seaRGGewBKYzYSyTA9+qEms/0feeSW5jaXbekIHJ2A23CsBejKTSabV
CyItvPcYzp3Kndj9kOoMSVXVdUMR/XBO92OVlEYksfdv1vpWViUWEyoafakH5kvgIiagWDOXluG7
cdNtqzlrQShrMPq36ZzBYBKOWs2q0jmdIbdHpEWoEwiLwZmM+m2pkO+gJslRx9TgZWsZ5Weqait/
MNd9jU9CLZkWgN9cxMRDjMREpMRF6AGL0WC+uJVNQpyEYEoraYG06AQCJN9/S+fkCeE3zNkCKSOp
CsNCEMTbpk/jNZJo0pRExKIVzlVemEwIbTO9D9lwrBhgNI6C4Jr7+dxI9/VYOr2PuVuRT33bho6n
VA/T1ErLyBcvPu32Yiqk98qsr/IozdfmYB86rGHZcE7MoOXWinEZ58wDhict6D4kueZZP1Qtjvua
+qtE9lBaT0PE5EBdpfKzbYS7SrR78hAWJspflb9gEqLlFrMoOMoDTBtohWHXucYsHu5QPqLzuW5R
FVPszGTDGK1xCXdEVm9VgkJTkjFnW787chQTD7/I0CpPWuoOaJeN8K2iS0lJglHbOT2+XERczjV9
iWa/x3bqMpjfaMpmtC4h4mgsliaTydFYl/HFEN+a+ptvPPboqTVr0SGvDpGiW8itdfVhRI5cxmcl
eBvS6xpZdjOzO6p1gVi76YplQdBE1TwVANIqJN0hOS6M7ouzJXY9ku80LmHOjMsqfpG0fY0sPBbW
olSXnnovs40op3qpoyBPPmAhpHBCRfVgM4HJSO6TEtntkZ6X4uVfdYD9MpT8HzKF/K4GQVMxK8Es
aByz2vefTyOP4Rt9k/SXac1/+a2+Ti3cnEA9WOQjQfsuHP46tQz2NxjEAY5bCsFyPw6tuZHiZKLI
w++JFg21y9f8g0YKWRo+EvQg38+z32ik1M9G6Q8TEDKboZFgJrEZUP7h0CpNE4pkm6FqmLYZtuN1
qcyu37Bs7jJ8wGglWUrjDFZni3A7m4VbbRnM5uFQZaeEmxj6eMgHXw03oNJZlSLeVXA7fVqQjUsz
W5Kn2ZxczzblFr8y2kpXZInDyAT5VUoUYNLMC6t3M/ymKtWwHtN32QyqFQkTNrx0YT9XTdhtfDV4
GaP0YEvwiux9Wt+lJlH0fQlbUIVglkVkKEjGcFHVZFfNO5fhedDVRdh7qx4iYEaQkxjqQ1rc1wpW
iFTadqK/zUPF6YdmXRCTROjTSTWthyDvQFcU0aVNp2Uqo6xuzeJbpsyNWFMfxj56bhSsF+VuNNqt
SSHsBA1BvJavse/xdaac90DVXhoFvYLCJKbospAFa+70ub1U++aGBSPQ5Ep2Ug1E6roSa7LjENgJ
DZHHgLh63PfdnuXaKpywcYTC3FtobIdIPUkEGs27K4Imuv3g47Bpx5VevRcdT7ntZEbH5m9XU/0E
JlJqEwcCLzWE9nJTag+agGviCZqxjjgjkptZiJs1NvEebZw0AcRIm8J8MYvmXiuTW1VPqr1tK8UW
en6MEltaZDWR0pVuLqWBLaYy4PHxxLr3ZLgNtzJZ1DV0JBBvgGJ2hFYuMkiEUJ0cM+TrBzQEwPUT
oCqzFZ7iLSDv2i+36nRFBUdCVuio/b2MYshLjgn6uazGbiifS5ipfnydGbIToQTJehVB4IZd4aIr
DqOqYhcm5ogNTW69C1K5rWkfTGxVN2kBTkteDX2606CeewlzKrZwpU2qKe+JsSmNrU3f6rT1epjW
83aumJeBSB64vd+aIV4lSfGszfnhYRppywjSvzl+9OR3M6Bm00x2joYOYzz4cwh5myDszuZgcmB5
DR8S67Uhs7zlbPfk9DPrLLeTY6ba50AmJMDSq7Xkb9Ose4MquJ5lyJrt3eXhswLx1Qtb8k+Ui5SR
nG6XxFroBnrCms61NkNvBc8mW9WDQSvgu7WRAHge6qMX6XBTkjZ+/Xc+4L/m2Nji/+5gfwjf/+lE
bP7Kr3OcuRfyQ+4L2ySoYjbRfZ3jLIu0OXSHo5wTXf/pIGdazRcBidNmatOvFj7VsBEUcfpStc6w
p984x6k0/1R8MsoW+E9Q5JGPOEdl/KzUaYgTTnEPeBQm013kkUNtp9A+82Zb2lPoADBs3yHEB1hj
O3tRpZK3CjNMvS3m31IiSmwA2diw+KQSk1mXGApS924XWjhQ6YDlLDo2CZsSnHPUHu8V+/ZKQqji
d8g4LO0uGedCpabpSxSQZCyUb6IUk/qk9uZirJ/HDkaAVW7bsHErg4mt1Nw1WH71hnmaDuVZro2P
FtaOmWM+r+tRByZtUVJ53nhOzUHx3abuS4wGPXaUWbJM8qgTKDxqakkMn4YHvpsFzsYsdQ7RPHez
+Dmtj9mnGBqO5KKbBdI9SmkoNqQjPCvop8fMeCDgdVkJ/5smBVfT4K1y9NadwvSmdYMwqIA5dekj
4V07xajlpaFMuJ3Dq5B4LetBrZE11O06H8dtLLKVzXhkwFkea4IAYnNR+yGTcyPO0AfHt4RBROJK
01CFtBiHA2h7KQMIllCJdCL9lijiRo0W/wkPLVuZv31o32sU8wTPgNTo36uPv5pnf36Lr6dXFcCQ
2b6qqvwPpe7XPJsd79w7krX1iV3jyfmaZ+PeQvjLikonqQmXLburrzJsTgf/gVf+zT3U59P5hyoM
igNcSSbumk47+uvTK6JcG+RUZg9F5EpSVveDGQJfGpVrhYtdhnRMtAr3KhKrydiy6V6Ti/WACQzB
T1ldsk69iYLnSRloSHaBdsdrsY2aS14Eiw77VsToskSNpDbfsszb+gHpHocUVU5DP72AJfzqjyna
iYyYNySKUq2RpKDsErM6e7N+jKWY43X2Rqn5YEeNMQNSDWaNJgYu/0BUw9IoUncKs6fa045yNwIA
6agOG2afIeCZmeYeuVmJ/j2uk3OY13szQETSxROsDuRftkgYlakqvmDbW1aZvCs67E6R0p5AziLD
0B2hrUyZ2qhIcK/mODMr9dkeeybdWW74a8MmzQkYewqHQiHOBsiBzo46y19bD/Ba5h0luw65M5Xu
VFdjvBAJriI1pbsttpCtyIQcCD1M2Q9TjhGDna66ErBV4psph0OB8kJ5CLGG0tkXPdnPLfspdtNB
V110n1MGK3GjDb5TqDgmcEbrABi0xWjpieMVcbfJFI28UrS1MYMsv1Yx7gvIa51G66zKDRmwRUkI
RLMZZv8ek4GVrUcgN0vzDf+L0/FrLZhDjrssN+/UCXiAKt3lnpCQfxoJDCGC0bNqRxyEU4fVLiY4
3ULRo6BEwj3gFLx+JZqjGAss98j9ENlMthiWesh+ZZLa/CQ7hUkN57cyVymHeSpNoBCKu6i/bpv6
2ejle7XIrqpB34exdJry4kjbitqGOW4aVK9+W3MmS1dl/lgRGd8MT76X3lRWvlcbezVJYDJUtGmR
fGta4Zp4yp3tmUeWmq8yAFK4Zrt2sFdJcQ4ZWZM5dj0ifky0ezQ0b7FVnGKuFUZwUD7WYapudE0H
d5Lfm3J+zu26dv5Vh+b/+lkcXqi/O1mv5wzm6fn5L8dxn1/7daTaOi0qkhMOLmqPeej2VRDRmJoc
pxrmKyoSi2Llx5GKKwsZjAq+l4X7vD38caSy8wd2wLIR5+0cdfEbFRFagD9XRIqY/RoaAmGD/Ixf
z1Qz7GnEFA3KddM6mrB3sLAU7FWX1mTfA1jIbBZTXZ2rbq8eg0O9JMHGzRf0KdKi3rXEtuA0MDZa
X230lzHVtu3RKw4yPitMQgD78m9m9sj2jp43WGwVNlGr8l2sqZHEGu39ktjhjTgWrrGcnvIXWVmy
Fw/WwTrfZ+yv5xQslgNUaCCAsTs4CBprJtjDYzM8pPc5osJ8YZN3I2SU9SvCWX1560V7lIJs5aB2
30C91ct12F4nl7hfaunjpDg2VtRyYUUugzLHfy7rVZR+U01yTp0cyf51iDm0f1BaSDvr2r+pqiOH
HaD8iK1mr4/rWBYubb64tXYlxth2V90msRPuyrv07ixdsSUlETaBg+R/YxcTfgNhyBjLehPLoLo2
7uJdvOw6R1WP8/qOfwCAMvMtC13ge4nbgptflMVRve7KaywdfvU+kHQTgDbB7U4qYeim/SY7kZCh
P7YfIYE4Rbn2x8jF3lvyW4S7uG+/tVrGFPM281lJEbM8LsbZSHtsyBcbx2f+kGSNdZMp27JMHWK4
1PhOTgDThAQPGG54na8caW1PkJLXbbvNZQswOG2sTrcXLftc20QP/VMXXFetcKazedef5IukPRKA
tqjktd65obHhCz1kE453ULOV1y778Cof1kihy24L/8fYVg89asrszFYSE6n6xLwhPAYWGfTPLFQi
beu1N1N/sA5Vf2jn4Gin1p00ctNuCUqTCI7RrlfdNC2m52iTbJrzcITOclOzk5UfonaVtCtTu0Ho
7nT3/gmwIhCDTdiXfF84N1fMA9ZMSeI03g8hQC0NIMwGkwG+gtVd2sT7GJl4ai0JaG7Mp8n0VkSU
SDr7Zm0RxulKKfbW3FFXR5u3WPaZTG4ntJKNshaP+e3UvHqPGOTcIdpNNy1oH6BO0KhdeSFZuOlc
zXlm3iGPKFod2aIpAUo6sVteZC/+O4u3sCXhM17WwKmPaUmyCusrcHm0IAYzTEZLDBoOCXHixa67
UgjFbVaWOGQ8art+6xeLzADZySJVeY6tJ0WcsvDeEMVqlMolQX2LamUMS99u3fHsPwjZKYjck3M3
VsDkLbjzfesWIRlUHTidULAiF1pF9jxErqs0ru0SsLwgkNy9lyunThflvrmLeMvZxy70Z1LbyOSr
IobE/JIX/xJi0POn4x6tkGqucuDZ5XDIolPZnEY+8Ilx4tbbW0t7M64rNyOVyrYReRMWBy1K35rx
i2159/L0otf9EsnqgN613gv+lCOhgGBS1g57/Owu2g1KfTD+3We2c4CSSSQuNwumO+Nvu4SrfBa7
PNcNu4mxTv7v//lF98LU9s/f7OtyQ8lCTz+TlRnFztfUV7tgEpPEFsrEAKeJT9jD192m/TfLJ+4a
VgxMbz8vxK+7bXYDIrJHBQq6T0E/8jt321/4X1TioGwNWhDJwFyVv15tkpUZbSMRswvo+F5ujaNs
xOMiM59FFe11c1uU0xq3rGtiSVIDc5EB/ZLmZoF4xdTJPBPczkkJtfXcvf9UK/xDY/ezpm7+0b90
Mtzp3O6zc0PGNzTnfP48hyiTQWil+MxepL/t621WUlpjk6WyLbqt2iGTYzz79z/0T1RCBuL8VAYp
RK7DxfgjwMgbgIjGGS9IayMBQRZU2Vj3OU8GQAxlbN/UiD96P92OE/DjGSg2eaTmDkejys9ZjpLc
NvO9HMpnG2kJ7jtm2N2y8g3GgSGIoH5nGNXj3//Sf36lPk1Ms/6RyD79s355fT7Tz85Sxf/qp2TU
NGIsHX1cJQ/E5BFjnx64HrEgy99HAL+ow39+V8hZ/dP7MuuuEDozoKIi+/Sp//TTUEdp5AJ4DHxJ
jvIUhWxj5EyOUYEeTdrW2iPAHZatikdk6qObMPdGt0wZ6Mt42JrCOmtpfap6eVX2/raLiSTvknPA
6H4slh1kJMRB91ksrZWxufBMbSapP9fJ46CkbhwFMISROuNbmYeYHNz6pLOrv29mRNtCQoaocXPU
+75VHbu4Mxn1Tm2PWZ1SvxYkKffLPBJONbwZ0IOUBn1FP3i4AaODGns3iKamyl/LmD5Kpqzp0C1n
KbE3h6Z78VKM+qnEHt6X5a41KL862H+N7wjWrKFnLXwKDwWNTW/nACtGJ+y6fVXSXcw2PSRPI6oG
aYK4w42Rh8PZlL2bBmhiqnfrSI5OcjIQJjo+BcDX0rq7DMhVsvQqbE++1+1awT0X+HdJAj2ug+NW
82JXjWiZdBF84lP+RKJx5R4iYuqfOtmkSk33njDE4zT7RXxgtougshmjZVydARnWGca0vkPnLE/G
suwUt8aAUmBECWdHSjBbU7CoFFhVMiwrAusKG4rhCgAFrg6j2A54RhZqkkJ90cNzT14LzPDwfpwi
REcpARUilZC2wvL2xbggs+3KyGb3pu+hSW+uhHwo5hLGByUQZx66iiz6qELkTWNaeW6lKE9JLJ6Q
5yVvXW3Ce/YkuCmbmDVDF4AjpPSV+/BByar7OuM3aSTlSlR6x2QsnfVGT9VwDis8ov1jYrwC7mA5
406JcsygMTuJ8dKqV4n6IqSnQtceBHQDx4D42CI3V/WSWYU+PAyddSEFRgFpJc7l0LFOLszoMmZI
ev0RjohdFUBIk6dsfCl1A8p2h3c/X+ehtI7CbZtQWjZ3cnaVK4fE/OZLT3UY3g+KdhgSG/4iP9PT
cGPZAhuI3Cp0/jVrZUjl/S4w09UYYf2w6+cuK0mYCp0Ma2QB0i8bqDpQPcM2LU/DiErJzthFbVBL
Ffkpr9MGC2G37gkRH8JaxvPiP6V9el+S1quDV9DL2FgNrUROBP9SZAbNzrCgqrEo2FWKdSmqXkF3
p9xMNZ2LLBUlaOIhXCNysVdmkQ+7pGum5VhDnfTjGBMZJsKhHfcw7m79LlpGw7kQjJN6YPziNSsj
fM7tm9/B3wr6qHXaBvdMPWvkdNRy5LIvQtRz3iyj00gnztDV8aHYN7POzoZaOS6RCy8SVHj2LMdT
TCxIaHq60tubYG+UKaocBOT3QfxqihXSYGuVlw88e3wICcXABm1fpABTFuUoebpw8EX6ps0hHoX2
0ap78kapH5NxHnvIvJKkknY9BVNsY0sxAZEpA8WzbK71XnL7vg2WhZ5uPAHhVemkpSmX214uzkqL
NotPKN/BuvZkpD4IOecwLgyAgNKZ8kJdlXLvIHvFa4QArpyOFqgfDceTZO9xqPBv6iAv4q6EyF/C
S6cot3aVFvG11ZUWfkus6NTVV35WfTResrJSy5XkQy8PTqqrkEDAelraxiJJupO8fZ/1Kzx/HFsA
zNKAIRUcORG+6WX72JbWR2tG22IUR8Sa7pC3vCr2LgzP6SAv04aI4/JqMopDD14zNKHiJsexgJdE
FGLbrz3WAv19qpd4zGkzg3nd1fnJopVxYYJpLSLzviVwfqxM353ShpCEbCcpW6smwRmLk5EHF0Wg
/JPDNWatf1xX/95uJqYMjG3/uX6Aucpz+tL8xaD6+1d+LzzN/1ZV6MoMqvEmQRyYOTlfUxUqKlZJ
VJ6AZJgV89N+VJ4EiQAnmLVRqkrR+mOqAv8ZAxJFKaQK6iMWR78xVflLvQDzFBM0Nd8QUcMML/ip
jpCpIodR52NSN+Eqtbt6I6H9k+jxAh0Hw/AQJ8YNsVih2gwfRSa7AWRiSUoXfaOhYIG8ig9+0Np+
F3UYCwy9da2I4d5gv6RmIjtosp9rczgrybCL6hztYPxoEDIuvOTR74sHvee8KgxukKkghCPUcemV
uYJhAaxKpy41yR99LHgcvoE8zWLw5gVljJtZxk4HfxqairKTfOnUtQEuQTlCd5nnqwQr/XUg0Xgn
nYXidEiOgSr3K3xNrhrZvhu03XU17E0ihuQ4CDaisTbIRwGABYu6MRZTCQwATlgdyu6QPHCiML3W
7oH55twUNnqlRtd3NoqK5LVphmWInHtOZMeR7DTkZ8ZoVZlmSrbpGC2PJebBJFHcRr0e0jvKBbeJ
bmVtP3gKnGVmLin5UlX83vSoVVNuCe0kqnQF1w1SBHLukW1Xl+3IZrtpW7FPu4s5NW4Z0vaD31bg
1kNzDsNvY/ZNbtIVeRBxeS10Uh50Yr8JgBBkW8XBOWQNUY0RLhRzbRkHTWfiL+sLTV9PzB5Sf8No
fAce1TF66GTotBQck4EAW8CktqpPGD2MqFzGJg0IvvaOcX2OSYag0IgpGAJ215tUp4oFbe9typ0n
CTQSgOFsTtJR42VTOqzkcdgeYq2XVn6Rq24weavOLtjZl2bvxDhF0jEjkBURr1KvDKhumg41BNaI
buzRO9yljCY0BM9Lwksy5SGNrVuk4c0qTP302h9saxXVjO55eRRXGkhdRU+conNPuvLd1nK2hFHJ
TB+RQe4zdlLQ9LGqdIWcvrTmvZJpR3MWfiQFmVXGLAbBFLntUYdAWh7QikRoRsyQ475BRSL6BpFe
El0UEJb+p9CkMx7Y95yarHN9at48l6HutbeDam8tCrrUutPQrUwUfKbPtWy1LguVRRs9l6w4Fdqp
SMU8LDHZkMVUnDoUMR7iEDep74S9t5gEDehmEKK8lLOQpkBRM1SP0KSQt9arUHtTZtmNJj/F4/vn
EffvfZKrnK5/d5JfwSVjRt69J29/cZp//+qvMQL9FpYXS9dU3GfC/kk0gBoMdxsaAIAi+ufd8dNp
zmAdABlyg3lEzhXwNUdgI0nghKCX+55h8XuZzzrf6ddu/TMzgOW40NHWfgYY/HyaB6lEg6Zyohpa
B8Sg8cxFhaecIVypLcfZ9eC1HYE28vgaTYe0Zi44mizZ897uFrmC9qicVG0jPOp2zwCEZXkA99pV
F20mvTha+mTuarIhXWWML1Acwf2UKMatZLxhtrGj8zAdL5qeO8SjC5Fy/k+JfJ/Z5o3EEiyx4IWr
RAIU8jEWnSOApWOGAG0PCZIkniHjUEKujoGAaVy0UYcCbRCm72laAuqyenKjY9SPSeUUyBXam8Te
6INYV2yqRslwbB1sbf/Y98Jt1e2QTu4gdIdsJ1fEAQtH/pZPNKV6DUHH8e1gRTJUDUVCahnRkgZV
qdTRmrkbunEbEr+WQx2ZQNjjdJ9oPJoakIA37SqIETEjTT1cZlTwCzm/a4FKlAqnW1xxzMIWGmki
KuBvfn8pA+PASnYTJvsiCE7JyECHu5+FArRz4mqD9sPMJFAOZnw9EG/ErXc3VnAi/Dn4IH4OGURa
cYzhdtgZNiDzMqDaJ4c+EOlOx3IoxenZLP1VLaLHENnfHFENTmPv1U8Fq0tD2oY4DV29m3+BewYh
IN6kdihWnWk/Szbw+MzUz0Or3dGDJ8AXmST5bqf7Fr8iYQQMAUo2yBU8TxaqpOZIU6bzOrbo1+Ra
1vf2VIjU9fx0PP4nnDYwY//utLn+Z9Hyn1/3dc4YTDIRmSLkVBT0DJxfX1WjpnL28P9xZDAw/Llq
hCJO1Nun+BWRw6du6cc5Q7rNvLlTxfeT5neqRsX4E9KKQSviC74h1S162z/s4sqgzzpuHRb9VV3f
qaOcrlqLaUDBHILqmIqJ9EdA0GkoX1K9cKXC2vpENJQcKbN0sxXKXoMWkQpr76m43jV2axbQI501
TnXEgU7LC3IQlmkZzYqlO01Jlp7S7u3qJsRYlstInxFoymQ+a/eJuDFBEyZDdbYDum/sJXZMqaG+
ac0tJV/IWoCVUCOOzaRdl220HkLIhLp9JUfBt9bq1k30lA2vnnJdTEJFEtDjKaENIrMRUVQtkLfy
LLb7KJ4+JL8CEjMHR1WfEVJkSWlzqFRFulRGssNA2tRQYQXUjUULRXogdgDqqCuTTpX0+dJSq0Mx
jmg3O6qBc2VGTkkkm+a3N7U+XsxmP+Dv6oi+SgOkiy0qzm7TEoxlTdqSAe9ZEJhVs8LETNMRo4Vp
/jDNuVpiTtiiMl0TlJbdxiwj/d57qgp9jyyWnrxm6AJMIHvNIN0uzNTbCDGHc0PLnpO9pCROHFHP
cV8gE08JrgVXnWzlrfFpqafw3sviybFwTVWAjsLWWAlwq7rMdJp7ZaxHJ4seK9Atw5wVplUbcJxX
AQccwh/iFcaj3iqPnkJMjM30hGY8Dxjh2Pq1WgX4xYgIxA0lSsYko3FVZ+rSjrvhwQ/YpaFUI4kY
C8U3e/DQERfBQ1tpS6tgxRMYKh4n/P51Tp/+n3D+4M//2/Mn//8rrT6/xddRxJoDGAdIRBn4IUuS
H0fR7FpkNM3un3DJz9b2R8lDhuwsW9RpcT/VkD+XPDMJz0R4+XlI/ZYs4JNY9st+goqHtHqgZgLR
l2z8YT9h+601VqohcRKR6ay3ZZyBIqo99OwF3kNDpWLB49FcvM9LKlZtfd9kcrIUMhomEv/ETcII
zyZ2JX7PdVw+hMz7K7vMzGvVlsydVcfXsI1Qb+PRCZY8pW2WUS9g8jBL8NheZPBfQUFw7lvUqcNC
G5mhL5QEPtLUAIcv+wDWtgxcP86IL6LJuC0aBoF10q3yfFPkpCSGnBr8ZERG+afcKBDMH02egURv
jsrUXFLSXIQ3Ea2jsnUNC3Va9CPib6+6DQwfMSJv3NqEnbCKZgVAUWOlUeEeoIMaEUT1tBIaAqlq
VkpVJpopb1ZP6XI7uhwdKrk6te6/zU8iVVv1LxMs/q/X3uja33YWt2P2TExY/ldtxeeXfj1jXOcz
jF5jCzDbS35qK1hB8uTJMrtLkx0pf/LjGaMRmbeTPJc6UR88mF/XPaYSnjBmR8jSTU0W5u9c95rM
D/lTW8Fu1jLNeeGJKvnXIVEn6s5n3kMqXU38kVmTeqW0wyrCtwQ5YgKQZWuJM/nPnr9SwWyAR7YD
j2E2DrKEWx6phQbVLJ6qVf1phs3vB5uBzhgcCHo++pPYNH57hGBOLt6D2dI2Yxe1crwG/algFhWX
EOSMbqF4IWF1bzZrEhX7aAtA7FiCydReSmWAcvNUwYhRi/gqyjIioJJTFfRrwphcexJOBHquR73r
5d/g0+NVZ/2P7idpva1SfaTpcyaeVQAcGoCOompXWkM4aXKjWNnK9EA7l+3wYXTWR1qvdDW4qI2l
waOJn0TyEXotMfTpsCj1PVYMhDtlr68ma9hkXq6sKh9OpKW8tdpWkYzaBYGJc49s1F56jNOdOoL0
ksmqjIo1rJ0qi5yKlzcfLfUwxfDTjYSTp5mNAA2OgBRnQINDIJitAs1sGshm+4BCkqg3GwriiMFK
qloZYSFubgUfaeNkVp04vekbp0Z/K4qbuHjpwfwD7XQ1RvMKq9aif9BycajSaF93m0A6snpxreIj
Dt6iiSBgXB+V/sgEeVmWb/LwJJT2Q87ZWYXEIJbHMKhZHtirKo2hDd5E2K0HECHwKEijFY/q1O5H
6GZjOHVOM47YY+xFmL2manvIROKWNRz+Jj7EpczWK3dy9gu6dTbK+ihH+ank9e/Hbi1FzxpnmdHk
vGJpthdlNoci7jV7n0fbSctx8mV6xUAr9pcTnzs5qZ+RVdUJEY71KS8Q7kjk0KKrhRBU3ebQSzPw
lk5tB/cljR02pz1KAeJPQAlB+Bvbi0DaGdAO9rSFA+1hSZs40S6avIkV7SOqc8kKVj5NZc94jxZT
o9X02ZmX88RvAvdCK1qM237QXDN8tGhTB9pVCUYK5h2epU3d3pCZmtDYDpq9MT/vGlfQ9nZtxb6D
N6oON12QQqRrYDyZ64l2GTXucqB9FqI6RLTTMm310PSwCImSyH0MqCZ4gOEe1i19eM8Q0KY1FwgI
nCa3djZNe5l4JfBT+niZhr6aO3tz7vFHmn1Il7o0qhtFg8xUZhaKrQR1VJP0TGhjVhUktDX4XQwm
fIWvHjU92GjdddFi6hfaKYzPlgfZO6D0DO3pVdHJINYtor6yaadG5hO7zWt7yK/11DsxNVl33eR2
k0zaTRNe1FY6M1y79Fm5k8PZh5aXy0A1WMFOsdOOJm8YPXJi+7xVlb8jjJOhR8x9XCFEukCS+Lcu
Bb8rYRg6mWgEZtHmXLX981XGw/PzW5C/xwwDf0Dd/vJ7fL+vCE9h9EV/Cs6Y7YWmcyF8b0+JtPx0
xfy4oyjM+Jvf/djzxfHjilJUwWTVMrFX/65fhlCrP15R9MsCX7JGl2vS4s6TsZ/2GIBt2mEw2U0U
mb9OsytBKyc9RgAaSnVwJIANNVgCQvmqRWMob0OPS3s6WAAeYIaeIoAPo3SR6yR3NcJcxXssswWx
V359VgFFtE28TCKAvwAkMvK0dYASHZEeqNaRqGRuoffLIRSOBoBCsySnAI7dAKZolN0U+7AZpQ3Z
wmnx0bMW8AQYR5AWEDpvyFznKNooZbWLxEVUjH/6+0HmlxxfEoUwDhYjxhSt40hxmcUBRX3X1I+4
0Q4ZMAm/OwRANhrSnCVy8Iac/W9LiucEjoNdz9oEzwGn8kVhqavHEsl7xA+xmCY7ySnVJ932NqO8
6VXMzOSes/5TZwJIOl7NaRdW9RKjxIzAhIyeh1VuPNkhL8HceFWvNlCRGCOmKj3EoEZG82Kk0K0j
aVMXNtpTGVSu5F/YcN30ln3tsfOPK7FUk6Il3hLRhrDubeAmU01COLATqDHfUuAnNvfpGN+FIFGC
bl3EonewZNrc/sXCJjR+bM4KXYmTDQ1af/AqSQIVRY8grhS55NYgWHQrINBxfEhKTpxAIGNoZ15L
phJIKABtZO4IzqWI7srhCdvma+nvJL25qD155zkVCCAYWVlFWbgld+CCf/s6NqX3SEpetdh85WJw
7OgcaOgs0KIw1m/mbbvSSoD3oJ+EKbXEvJGfspKI9FYMS29gfc08o3RygynGAMd23oS0RssLr/NO
560xC6qCZcsCJZZutObBJx5iRn4jhA1PktLfGD5Ar2EKjsxrt1WnSwgfQbNLddCd/bHABRmzRg8K
7iQ5lJa9La0akqgA9+5adYKz4VsgezCOZ7Bfkkbga2VPZ2K7nGliQP7MR3OAn8wuJvX9KyUOSZj0
uk3VeNkysPul7WULWv2F0VsHFTC3PNC1iPghUF5881vey7uY/0tbtRD6a8gCJy3uJu1iIsAarNvY
vtUAbPQkdwoEEmI0kSO1BBQOKJIMHKfhFZrvkDexgaMwxVeaia21v+tHfqr8GIrnSq0XIvM3w6iG
m96oT0rARz3Rh2t7NNyx4jNaEFff4kTu9f7Fbo55Ud9q8j1hOcrYAllKTgCwiXpREEB92BNCCtRM
qabDD+C3AVjcZGe/zdYsYGeLyENoGpckrNZxGFzGxNsNeYp3RtuHVbeK2flF0jEQ2Y3qVZt+1hXl
/V41oM7yK1swaRuk4xG0Er/j1Sc4JzeCm6SKzomek4lXdQ9qPmuF/KuKvJn2Kkkzl5ylVViynEzc
qr9A1FvUIdceq0U9JFtE/3/kncly3Fi6pF+lrfdIwzwsehPzyIjgTG5gpERhBg4OZjxab/vF+oNU
zKSUukpLs1zcurUps5JSDMZ0Bv/dP28PGAmht78MiY3xqMQbhQW6cij+tJ4tMziyG+xw8s0ziTE2
ZrCfZtUMrZEYqce3O6ff7s0UwSYI823Ui6NQFOzC47miva/k+G2nj6yj1N4Z1wppv8GAD+F3W7XK
GdXJRW08eBB3VTnCvnkoM0DYX3w9WAVEtuGx1jkdumRBqhN0c6ql3EWklYfRuasUpql6svIydZsH
EecLXCNOpl4HYtFbjAqsS2yvVdRvncKqxnaeS2VvmatUOfhew6SuXkSmurO5Xlt6thOGzTdjnckE
a8TeokotUvIbxTsk6Ox2Ktb/CTIQfoNf7fnXJELq7zb893jt13/4fjFl+stnhg0cd+q35Me7Dq1B
bEXgmYwDVOFMhenvm/6EdMRsy5BMo96D0MYfuz5tPKjGjM7wO3z7q7/hXvipDs0BgnHXdEFm6//B
vRBHXlrHYIg49Mftpqp7feubw0K48AqNwmt3/tS0kk6dK8nUvlKPdXAOslxuOXg7Z4+SltE3j40Q
6d4p7BYCWtlSmdOLU6uz0FP4vhqCrIMkBTjaTPWr2kwfuLEz5u7u8eVZKY0JZaveBQPh0EIQrRXR
eF8rEKnaTB6cILwu/BL2wptk+q5RsuEn3UZP+1um869kdylJyPQAXpdxlwXY9RM9ODZl4O2jQVla
HnTFfOiOTPtWBh/uXG831LKtYLsfMGlARo2Ga6kOp8HLj5RUAzSBJ7cgwQcmLL+u3DtTMJ4uC/cq
VYmLtc3GVK9blZrjWz8Eg8em5Nb+pUQwG1Wx7vvWfCnT7Bg0S2BvGB/HiCcSzAuKq+llPCZCFPPc
I3OrGhyJtB31QDXgNNfFFchlSJAewIbUCEubl9ZJUflJT7U0fUrFb8FJj3yZodKlzcViwi6q5sQk
8F4G3ZVs7eueu7VftjC6DfLMer0xKd4xTGWZkFxQ1IXrNbsCEADQnDGVC5fwozDalWB6HqfLUnKp
fRuztziGLaDufYM/xhRaVPFKJd8Sp90+Kxt4NQDZ6aa5G7xsHynGzhgGXKVf4twFC0eqoJTh3rW9
daTqnNTs8EbxFWdjDwDy834XGN3L2FlHO7Cp363jL00aOQ8YN1LomXoZbK3K95f/EUvQBHr9r68d
N59CovpZkefc6Ivg4+Xj97Vo+gnvaxGWcIzOqFoTsRLV9/3SYf/GmZ+TJGIYV3PUYMzS72sRjT4s
VLQAoWGTHUMJ+3ADQR0zIEaxhrGQ2X/LSTVdqL7XyL5a1jHvs1w6jOd4oI8XkCYZjRExg8rmSNtS
sVKLx7FaywxP0+isRpmfXHroUqQFZ2gWSjns6ixef3j5zt9k74+2cAILP/staE2h6wxANY0a3/8W
eBcaQrjchXkpSLzlJ4Ee7qT2PlNAA6Z2tKhicaeF10kdrlugHMY4bC372jGXamFuW+eOHGc7nPOg
hk9C+55/HwHQy7qjtJFQ1GfYr7ec3S9jueAQuHSG8xB9miby1AzE1D2WR6zbFbz1ajnYF9ne64wB
S4KvIrFxu6Ceq3SI9DZNlbGYiEnRoz+Elyaxr0l8LGSzNQNMm0MYrpUa6FvZZQe3j/YmLlU1cTlg
2onA9A6Mroy3A5lZ1smdhcjCrYC/rdsbrSxObVU/mxKxRx8MQQQqID6WCTwQyFJubZ9aIPKK2JSK
udDUZB1aYbGyrRY2ZeMtfPPS5+JGemjlmChVhn+Ob+2roTFnWTMsg5gQcJG7p1yxgG4l47G3QQwo
hYr+UMlCPrSDneG3t+p8Jq3gNiNtSW8y6V2GfT52My5XxJhGBP4Bh6ghEHOsimq0pl8Y3Ee5q4Dv
VHScpKFFkYweIrko1c4fW9CRlvtWjdSguIBSdSQnx1gWHox73Ys3ndPvzCh58zU1g6Uabetphdcb
e1nFcBQMCRnC13eqwmnX9xmkOm726Z9aqv791X79l9S76yiuKpBSm4KT1XfJpPflzJp+wPtyZlkc
kTzgT3SEs5rxVX4/WsHCQ9AnR6LpUB1dlpr35Yzzk44A75jTPwQz8mE504kk4RV1bKZxSPR/r0N8
qr/9fjnjkoNniUOVZk++ph9OVmkTW03lAMMGvMo9zLmlQqOcVSXHELt80uJmHbt5uVBIAnVF+Jh4
2q5wO9aatlU3Ki5jiw6xEErDwjVEs68HuWk0iD2+9yWNcTV6ZfxIf2uDFp5ij3T6ldLQtOx7eJD0
dCn0G/m58eTKnNgaCaBb/64CuEEwKmel8kmIIpinQDkG4Bw+kI4UWAdj9W0IvEPHnhK7D/ZwDgF7
OAA+LCNTl2Zl7KD5ZI+djrqsT72MBAbIiZbqkyLmUUIWETbDPNSHGP9iLpdu/Jxn1AH1ZkbZY6+2
u3Sk5EW3ezC4fYj9oCbykaSfIxV2G47FEeviOId5kIAlTjWrOIcOVb5yravWp6DO5y1I7TQOZyPi
ko+/1dY+Dd19ND5Ek3YZ2ncudte2vS1NfxkKc2d63VWnedh3Qm2Xe/Kklg3qyH+E0cacnHS/OF5k
L19xIm/yx97A96/j1x/w/nUEq0sMkePFvwbT719H67eJdU/TJ6Ljt4z7H19HzNhcjFBBJ3C1xz36
4+kCLgnlFVyS4OFzFfo7Izj27z99H7k3OVQZYvohefh14/+gb4Zqp2lmhnRDM5S1a0RZrpS0bq5C
b/ROkaeehz55aUrNWgdW4l13BJ3mOccQg8Ec2T62ZWXo78x6zXaVz9XQoee5Ocm4XkpL3QvD+mzb
jKONTVDuIxsesXmwS5WNaN2rd3Y3sS25j5gQckGZOdepw5/TK5SPq9CqXz3FilcMocK1oL+iiPWT
pSZoc95SEMtZJ0m7gl+hY/a9pQB1yQLwpDQQRdSBpHypIB2k1X0epHRFiMqcmeCyB8LPONpmUunn
esX4o7Lk0p/I2nnHpCUzgHYIeCSq6X3J4HD3DAQJfi/VnIJoON1BaN3rTnSROE062m6Y99hatXTD
0wgILLUf8OEsAR/fNhqtxMy9gYHXNKEVPqsPkHBpv0ZkjCT5LWe4eEhN0yRuRAhW2NeZR8TGWqu0
V70LVkZYzUc1/EKf+Ln1HRM+cnqfD+cMShoj37kGv9KxvIbaw5z8Rlo9UX9F3Xc4Dwn3xJby4AXi
RicInbX5Bhl0kXTOIU65TcYG00aUnpmKCY/Woaa6b0iFEEy5Dc2o+ceuGf/2ezeXh18uFjVt8h0F
h//1avH1J7yvFvBpCQ5Pmy0jEAIef6wW9MozzwBoi9eXBYMl4Y/N2wXFMgU7VIObyvQdf5+G6L9x
aOcu4trWV3zY3xrY4/b982rBNQimLlqLx9o1DfQ/rBYu9QkQIxjDa5DDQsd/aJ30abQhy/apZaxc
J6DaT9koqnFSONFf80kTCyfRn4rQOjfN2RIWJHUjrRYC9W3CX7sYPJmlO5m7bYxsa6ZQdursAKl+
hc0e2ZVSb1Vpse833bOQBjxy53bQV5QJQaPIuPQ4OeOTZtlUYPXAwtZDu4hV2tRgxmYO8Fgfiqzj
bF2YsmKCyypaQ8gq+oJhNecUYr/ygivEn5uHoKcqnenIOUj8pcshtlHuqb56aaL4gMJCrEtl4KLX
TbwwYnXuymIEguhTXe9/1suD7quT0ax+SZLnRpIwoA7wZfSwFrAc7Fx8CuiKInvk+G3u6Rdo5+Fg
3gozZcbDOedFHVsuRfm59eK5YaxUErMi9B/LiXBkaMMutr2l2w4ZNxKsNMnEQ2qnlIaSNKdBBR0g
Yp4oQCJ9oijZfprPMHcgySilPsfTtqqBLuVN8jkI6W3n0mIFB29iM1kTpSmdeE0WWKmvPZqR6BbM
k+9i8E7jAJwd3FMJ9imc+E9JQGIaY9erMqhkRLuLpgNIaPIVXEej2Gd0XXlg0SL1DZbqNjDuYn3X
U3tgDM8ZBCqQxjeNVDVoQP690thrO7a2iSaBeI0IR6AoQvFmT72DvkIlUCDuW3hSYmL3uEB8oiy7
tzF0xhPcJ127ZCdUlOwU9I+dd5/D8n6cgEATLVemRGrfGtNfqWCDNPBBChihPrWPJddRF7yQBKbU
1vE6MAn4ZmGCnVKixgy1heIcYznwVLwnPcUipk3WCDZI1NuQYgIgWaaDiOMfRjFAk/de3I5qzVEt
KI9XiL6onXtrAXmaMZ64tgVyHjP2Xd30t7Y0HjBYRiclHwC3xAc5mnBVJRgLJwyxnpfboT2nPv16
I09lKsneu3510EtlnGtJdipt9Ulz1JVbkHLti08JQAijVxJCrcfAD3BCjj14czmP+YPEhC9BcN0V
WGz8rMT+SPVZG3GNQxb3GBUFY7X1LBIidYsLP/GZKfkmO26cELJ1UO0NPk5FFi4I98wduMA5h+Z/
6m733xYIPFmlaSSymBdRZfKrLeDhDQCdTOhTqZGlPqpRnP80CuS//0HvOwH6+BTg4PjHpcyzf+9D
sn+b0vnYszg3olB/V1Zm/IZdESmL5B/K+deJ+ftOgHULYyw2qykXQlnD32pEYrTz553gx1/8404A
+MzwWj9Hlkpz+zp2+8XYBK9SMcQqUAJuXGV4b5MMGDqo25ayJcREyvmpGts9qCiKIphNpdmj0YQr
mRfXaRFutKLYgX/EkJNtR0/euswpXSPd22jTYZi/xDrdjJgzeEPuUNgXlUHLrR5xXmu+jAGV9soV
NF9zYUMEUEoSWrb7HLraXGnifZLpyqXpjaUYolkQNauQvNhKK8dnQ9WoGR1PQcRzGU1KJOYWGouo
hhmqPlHlR7WAR+u3j0JlTEYCjXHGrBw4r/nBSUhGAa9RpBGBTY5llnxB85czj1pEZSoflINxndJG
6OZTe6LN5Jx2qKmt0O8OuVPPGQbMxqnOsKXXMDTiK+6CixEHezA6+4r+w7Z6DS04NUUwb0F1S1oS
O9oSo/zeceQmoUOxpEsRRMWhCPUbLXdXNNqQu7Eo2r7LY6hPwv+sTHN5OmcEDY0pTY06jY2Mzro5
+jh+T49a2Ih8CGBxqLazidDZWpz662ZnyXjrG+VFGaHgqUDn+VD4QP/gOhcEiAPdWQ8x4qRZM0Uz
lnozzjvcWEadfB7DVSJg8rnabUYlpSetU+hg2mnC4QBAeldRXkmP5BP8rI1OqaUAWSUouawKcLvu
1HvpTYxdXanMRxXSgWO4yxryAYFCUpH1QsH8pnhE+RWFg7dKhK/pSHMKZVghj9wSuuda0ezi5lxk
VwOshSavb7wh31Ra+6Tm3YKc2zmFzWCV9caG1ZDDbOjDfB6DpS5hNASiXGiTKY9EfuM2a8F7WMQ5
NEBMdmO4CIb9kN1FsDKq8BCV/cbxspUthyWSARZZtAgwpQp5QT84+F2zy6qS2gp7rvonIxcL1QxW
JtZBblugSAQFQ1wWeqx+NrohTH41LVZukL7lBr0zQP1yvb62jftSKSgFO9UQgvtziZVLymw5lMt+
5D8XSHzdSTNSAqnZUx+OtO/JRUHuSQ0hFPEFmEslpUFLLAwp6JKx5gGdmaGE90G7Slc2O81UZrCg
1klV8Q1S9qFP7NOxypnGsKsbQqxx/lowfm7xNJsAu0Y1hooUzIR14Xy00jq5Suzk5DdjPjNI3CaC
tGSrhme4F/cmxb91DUPC51ISggBobYIVRRCnZBzq9AD/PFvrWnjxchi1QxXvmsQft0oiCK8rBn0n
Id8Pj3WnHr2DZ4c2OakpVpRM+SJ71pE2+p+8NU0KxDRXBUn0qy3p5v/938+TKPi/VojfP+KOvvsZ
33YjjFnAlNiKPEjzJlWYXDG+iYrWb+h4zKzYWgAgAbD/bkaCf95hxqurjFawGX+8lyCbg5lxKSon
2sgo9+/Ma3/cjFR2ScdjM2WWbCBS/hAbcvRGiioKwPk8suLIzbBSt/XcvqMaZv/hZfrJJIRn/f3G
x2YPeJDNl/9h5Iww+v0VyInLcJTMp5kA0pCQKZecjmMSkQsd0lv3onWwRx2xyJuRDONkvwlVToXl
VS3sG63L1Zmfnx3fCZZB/qT4sYlvMZYzEbEaJ1J8Gmta61o4a/ERbCv0eave0xgw04bk5MT2olOj
R6RdMWdutbNqedRHaCIW7L7SYamhq9PnNj9ylNSXakc63AnTN73p2p0zaP2axq/2rTKB+Wi+kx5t
qwIGFfRksi1qL/1obZv9czha10ayqgqEEU6NA8XBMdDhG6enLCwY/YEKJpLmWrOshmhR49F+G7vs
LlfH5952NnEjlzb94afKuNFHba0VsscIRhbCy9p11nbPVXyDh3ndYiHTKylnYJsX/GPDLuYqHEU4
yJ+HmOrca1BOm5Fy7ygtPgnl2DHj0XqaU4S0js6gHO0kPXdBMY9Vb9Fjv2Mqv/BaM5rujwY0w6lR
PUiefVXabFpPueHO5XAjgfZ4+t4ct9J1DhY9PfS/sWWvHdp74LfPegj7Oq0+ZunuTZe+Uy4OTX/k
UnTl49/TpjIgOdUCAc+fSlQpQ7Sjh1ift5QHAaGeud1SMz7ruMEDjvSE3qN9httOE8hcGiVENjx7
SSmR6TRHNTPZZu1jQWlRI7tl5lBiNKCBTa1GPn51E/csBVn7jv41n/ojUdpHJTCI4FKMZFOQ5DbP
teJeMkZMTRkvwNwc6S5P9PHEEHuej+0R5P8sYktr4jeRLfFhLX3itaMLr8d4dKhpcm2xrplzCaHf
aZF/cLp4NowPvd1uJkWsxB7sGjjI13bV7yRFUCmmwZazVyEuKjVRmNr64mk0/blCSF1SJSWHcsEh
dcsQgFALfdcG11mqpwQjTrC4L6Jp9462Kvob8mqDi2OPOQBVKRcj/WQP8abq721kBLPIX9Sp6crz
H4sYmAwdkwt7SJ6H2tylOBe4gRm2OPvOocesntd7HWNejTNbp8DZVLdu6/AO6Tu2zwVDekjf11ND
jbJvcQNlZGUqWYJqXFvWxStoohNT5He8HnESxV2w83EW2X2M502ZGc1djO9I6ye/oIG1/JQITEkO
fECKMY2DgmNpFF8AEoVAl9k/A/OTLLB5wQfvP9WgKzX8Tjq+p6FrcEq0Mwc/lM/+7qSPdgpM2cRQ
gGuqxD0V46Li1Lu1cFWNwxtgpVmi+QvoZvgck9tUpAAlaRFg09MRI0Ts7myMWmVjPMcYt/zeYugJ
97O1ZjR4wxneKmZLAQIBX42JXVIsyZXP8uQmwhQW48jXMOhhFUP7NVwQ5cGVT9l6LNuH3uBDHorw
WmA0szC4mugeOVUIoY31eypJZws3MKiNGNUKDk0ZB6oIAxsmDRo7lj0jyNx7JBjIKsbbNJw6YYAG
ig+d6dd8+euFDzAsA77oYX/sGTmWNVVv/jav2sXAO2Ko4spWrkxlTYqS2znEhmYrpD5XqCpDU/VT
6BqdFe1Yi8lfZFgA70KAlIlfasx/JKU5AcV9nfFG38GIjb55CXU8Gqkk2B2iXxTggWROFbe2JGFx
1dIxz2TbpF2YGiZdKBz4wBXrdrQNcJk4Gm93ZOwT2tQSuCJdkRxQgXobmOdFz/sbRrGE0ItzVH3q
bAetKrvvMNSprXXqKurB1a5dZoX/gqqSLQwteHKitdK3sILMim3DwA0vv1T6sAXMvWhTuQ4YD7Nx
oJ3Y+n4wyXVpSjRTnQhe6Ws3XQIUHI4Y2G0cvnl/8oN7Owouk5dFhhvh7S0jx1OarqtkpRpik5rV
jW07aB8K59BHMzfWeXWg+Y6un2Cu9xoj9ZVSPkSpSygMImzX7arIITGPuCZ4l8nldvckJhjhLY32
RSS3NvDPegpXyPbomViXVaSLvqiWIrhoygU/KOcApgT3WXk7Ks8dfs7IfY0cfT86Z7t4EK0xp0Nk
live3NcZLmAw8Lurajwb2p0xeJSsB5/DgJyOIDMbZ/NAHQijPbE9ULt4zrRwrgB2C5MroYmT1l7b
zLQoUdQEXKl22Zf4ottlXF751X6iuJXatS5uaYieNS3IOLutgRLQkjtE1+pw7eSvSYT9q3xVi41i
EKbHwqPUPFlnWGTguRoNkHUwC537ltSqG9729c4p1yhssU9dfOwdNF/fFC6QjYvtnKXabLya718k
kN2o9+3X0tmo5l2j8kOoVgnaXa9vMu9JVU46claZPubDXek/e+mLaX8O1Qs5Oq19JTlszuryrLBa
qqwgqJlPIglmYLrJTBkzP0nXJsCbtEqvula/SoyByf5jJpKlTQVBgVQ0Qau6Il5YYG8q+eg0n+ym
m1lxskxY9QsLEgASF2pR/QLv96YT2Ls4cCv0mlTdZFC4D1mPy6kgKt8VnE1kurXSL1mPROhw4MmY
vHzOp/3V475OiMO46c1dnj4YOmEXh5IJrqJFdtAgPpb5i/TPUfmgerSV6Nai40Jn6FtFWxFVpLtr
6SH0htiny24n+zvJbsJuftD54ms3hn8lSYqU/iWkpjsynkfDQvE7uVjqIV7i11C6beE86TXTkHAX
KZTxvWUiX2IkXLh2dNUUHL1IGaf0jTZfjM4/9yakTGUjq2bb4CPJjb2bbKKafDhlrsoXN4qx73/R
EEC7fNuOxZIj8DwuCJdtdHfdOdUkY/O52Tv+WWu21KWFiTOLWJiV28Ldxh2LvvtoWxQdLjXtpDRP
THT5jj1o+rMGOdra1NqbUK89e9kFB2zauX3Q5DWYYkd0l0A2C44bK7XH560CiR8otnB6F2c+qUyO
G2V06wZyTnuS7NJF16xHdRUX65qmoBb6rlbxSYteUgZQnY/ums4S/lE0UqzOmWjkvthnNzK8T42L
6C+xILrU0j+fzRWGRK4Lgq86Vrxs6SGp16mykLSC2HbJ+exaJR0Vtp9U/1NdHAUqdntK421LuVo0
HXr47FWpchHIKzoB7JmtkIhTk2ddvbTKvaLd5v12UC8g37c+L4gfD8TKwnma3HekqjCkLKN8m6Qv
kpFaWd2ExM74SoXWjSW9ueuT2yF1O70KFXI63hQMOnv64Tm69PZywA2eDXtDKjA4COfqd666kcGx
Gx599itbiHrW1eoTWA9YVeO1whwD5emTY4lDw0aKOEO3T7eOAyz77cLXoerD97aUfZwWjyavw65R
9XOmFoT5cNSMS421wU5v8g5GgXVII8CDQpk3vXuX5acqv8qMSblFYhJfGMKvzILupfYhUtB+uMBc
Oxy6j55dQhOJFoES7pri0tgXlYHJgsSvbxrLMm9PBq/mkI0kIHZqc4jxvYf44ImAuMZOqZ40Rp5p
dCyoVAFbQCowfx6HfeTelK5/DA1Yc+MmdTatL1hluhBYUGDOIo0hgdccUbZK76kYV0Yvr3A8tYtf
36SYZH00gny9R+Gfm+bOMMcM+4dRkki82ncVxWP3fHWLO+4W818/wHQR+5Dg/vYA3NJ0i7kZpR3T
5PvDrCptcHY3uGGIIKDI8DRoYbdgPpd/8UR+mIl9exyGa9yNsdUw6//+cXx1bHxJkntmHsfteMn/
glmrTda6Pz2PDz//hwtnqyaZH5n8fH8dLZM5dfBzdxFfN1vjXCx//ZL97G7LJf/3pzL9/YeXrI7R
DyNteihaNngUPjfrf3GkmeMGb3An0yEo8u+8hD9c1v/0ev34vkh79GIQoTOiPXLWXeqtifnsi8Oe
eir/4rr+0w/Zhyc0uZE+PKHYVbRAM3gsOV4VrkGSt/6LT9n0E37x7rjTs/3wCA3gDGdgDIQfb+nV
56jjQk+6aWiXairmROtnZvPl1+/Szz5w4A+YOpB0w376wwuISAe5I+V0gnPPKbaF/yzwZ//6MX72
5cEixtdGZSKt/ghKLh0jV0yYuTP9uRMH+4ZqOY6Xv34M/WfvDsRehCFQAGCsflgC4ib1hNKEZMDc
he8NV/BDD2La9ZNTDABOcx/GSpsPKQA65qsgf1U4Smm2TKILctPWDPW5DRcktfBejsUmKtSlJguQ
Iuxnuapf/frX/dk7Dfpq6lskXgi6+vt3urScrvQGfttQ/aw8SP0138c3BN34Fb3+8uvH+tlb/PGx
fniLG9kIpS95rJo7GAqQWnac6J7/4kF+8vozpbUJUpoWtoMfl+DQMGK/L3tWyLHVkMIHxqVk04Oa
prq+fCxHhyzAsU6sg4FOFSX2QxzXlLrg2y20eRuzRDi3Uq7dLD3XZMI9CZM/ROLyGkd6C0BTw102
aF+qviP4Zcpd2PhXltkf/IIGI2cnYyoHeg7WhVpRVgrVpjxWRvgQmhITUtseVUfejqE4u56yiDuC
3KqRXNeDKjJcggAW+89ZKDZejhOGWYxHx4WCVVCWYjwUlOhe03n07XvxP5xTx/zww0dj8VK//CuP
e/WSvf2f/337JqtP4beOrI/jyXc729d//i4Eg4ZSJ4I65jPM4NNu9bsQbGmTMgoxAhvZBHR/96fA
u2dXMVB62Vmmb/ofOvDEu3cYYfJX37rv/o4OrE9Q/4+rMb8YNH1+LcxzU3To64rzYTVW+nF6LEFi
T4cknaJ9pL58kGr3GqBQMr4QC30al9ALIfqjoZjLXF8EnMmNBmBR9FDmxyy59DbzEvobjPEVU9xV
a70mDQnS8sakY8pQbseEMYkE85uXt1OCDffzfAjbVxXIkO570COv43qEP+f1W0Yoq1ilX0UaCmTi
8XNBUZZTGQtFCcAUybGZSb3n/3mkQ0AbOGtNcXFkyHusXmZwq0ZneKmG+yDlxayP1FIytz9k9qMz
kad8qOLIHYEt8JUSTDG3jc3XT7V3QB5AqhpMYE552s4tMoGMah+5YYEl3yljRBelPmvN7dRxTGDY
ssOXyEo2ndmdG+gVVo2N/2BoylIFUVrgNNWMm6S4NodhFdvn0roSutykbNndcVARZuJk1neYy33l
oMfazCoJYDKrka4klAnkFDC6xjwsJaQ5knlKlWvTu2/P0py6oXNu1I7ePqVGs85beUioBvMkBGYl
uh2Bcgi8NrNSFP5ScTjNdhTqkdf7XMVJhQLTP4xx9SkG0Y86eyG4GuPstZmvFvuwvDWbrYUA0Pmc
yMe1xDNUjgYJa3/mhtas61+Tcp+0NkLlQ57jYA/WYXDl4jwpYmI6uW4Fi6kkQOLkcINVo2krnQLV
OlqyyG0NWTEQ5jKmYPBINKoLULIBLwi8E4o7bpockw5AOz5gN7QCUhqMo8W4aWKuUxpSTDGz5HMd
qvuwo1+LxMKVjm5lyG0HlJp5t4GpA1BYuEsSKtWGsyDm3YD0dMZZotxUrVhE3DhcBg4teQhX3aYR
dSPpFxK2dy6y9ZTIHly6aQM6SnIv4faOW9/TEerjfRzUSH4TNEtdDm3+WPJjwDXktbdwsXTF8XAZ
rJrenhwPDN3Qn0ZLD8ANWeHCr5tiGh8yax4YDxPN0Lu169Yx+kCbD1elOhmAUKTnEw9pQUa+3SSp
b+4H0HTzUdrGzMMk4LZvo7Q2psagxBvSY8FHk8Gri4t6kLAb3WUIUn+4D4IR/0xX83o7yV3SZ/ls
sjcJPcW5Y11lsbmTgbeNhL+wdXE0pLfUEQwhmey0nJgXtJi/OLz8cFT+ttIAw4SiB3yZbfT704Db
BI7gd6FcgJYkmgTWosO8qSRzvNwdabQP6/FPDs3GTx6OdnpVQy0nQIaN//uHw/KgZUrNh6lyb3KQ
lxhu456jCEW0iXVLN/qq7dHONHeuDYzY0Rcl7qZEAYKbdVvHN+cRak8c3yf55xZ3vFc5K6dKUKDw
3b+Mob0JWVmKyU5lLRlB7Sk7IVbOp4VvSgPHJVo0LdRfZUJb4b6DBfz1Gf4DG+u/vUOUuMWHd/vP
u+9QVzH+oMkk9PL57e3nfWrTz3h3BuHIZrucgmmUx0xOnt+3YPbfCe/IB4WgBuagj3uwziwT0yao
JRNDOX/1hzOIBBtBERJrOIum9sq/M4udwOPf7cHcFiY7O9Z1RrGYRPnFP96IIqMdikAFW5DhwU45
DQYDg0mzlIvk69ySVZUUWfrUjoIlVNUpO12rolvVwSjWmbeswRqzUzb6qVBf3agJ11YVEPGuulcd
W7hGx2PirH3M4iZNLjMIgMpSad3yrgzsFTOOF8V4oj0SRFAGZ7Tx51YyihVGyeuQMzVDCg8nHgTV
DKZ3TEutZypHYYxLPXE3YZnPlbDfZJG9tXFoqwqVguoldVJ5GvWxKKCekZnNGpwz5Scp+yVUzf5z
3ViPVUY7mIIk16lXiRKdnXRcMLRdJepAniOKd5p+L8WmSqxxSR/ipu9DkNxdEPBHyNNkZY3QxVFh
RNRZ2KdKBYKFPtOppb5uY1tZG+IWIAfmJGVVUBFRPlQ9FQgG45fkU1g6iLJKOYeqNxs1dx+pgzXP
w26TIp0jqKZfIGuhmGUbCZE3i+NHz9cfQutCF9jKBokZDNj0pexOHt1drUuPlCepQagZbzTGumM5
R3SvKLS13jT2Bwh28LB0dQZsAjQ6AjS9XDH7TdLMzJB5UZ0qWA6h9VplvHbi4qRSPufnZGzloUsi
0HZcKfyKmvhCWaH6cQSTIdyixFbXhidcQrdIzilOoJakMB4zc17rTzq8S9+W6xKiGb0i1kaNNFTE
0bwShZJTTFLcBRobqDc+utwgR2k+NHG2qtpsU6Wuu/G5wwwgLGbouPm5ENR4K6UJcAHK+j+1nv13
dDS+n/RxGv5yqWpeX99k8PMM2td/+75EYcj4WkHADknwZSIGfLsl2L+xck1edLprycP8kEEzHYIt
7mQZmUiOf6xQUzqNFAxVj0gFNGT8vVas6b7x/QrFps22zToF3w7Q0A8rVEmSXWAqZIVS+63pBgF2
PmyBTpPuaCrY9ZF65/qT4F1kj4xkxQrycXNUGqpcY6dlPqIn2qrSy2vzWtC4ovn9lWlV/cZrmT/R
kBjqFT2lnbPVa4iOrQJqo3DenMbxkVgrTmzgJMnjWxpuacnJTSl3ae8/0Lx1ZyvZuR7zxUiJEDjb
NDmPisa5DrthYQ3FXZe7b03ZbOSg6cxxhTLjbKbCwe1dzgb0m84Cm4msBJO3FQWRwq4TG3cMN7kR
imVQNP+fuzPbbRzLtu0XscC+AS7Og0iql2zLbfiFcMu+32y//g46KisjIiszbwHn4aJeAg5bliWK
3NxrrTnHTHytPTeFuh8m+T4KNNcS0LKYUBSSP6vo6Xt2ZWHBFJUhUWd5SX8lIVsfGY1NZvPCKPi6
YGtXoQtx9OqlGY19H0PXLrc41F1ZBuQvEtyqy7rfUrWTQSjF7xMXtJTq244kP8abzNwSZo+J4dvT
g812HSFB2w7M/ZhvQQoa9U59dDoBLQ7Z8bTo6bqxWEvFuFZQ/ZXxo95/wJnzsc/1vIPkYQg0X05U
Gm9JZRBv2QNaM7dDEh1io7pBOmTv+0QrvdpkpPzffKVzP160Un+tWL4bPoplN1K8/9gO+OFXf7vM
rcWRspT09PAXYdjvl/nijV9kyzDjv8fi/dYMAOKBkQW+x7IGfNlJ/7UR4TK3VRYL8mJxuSyc6f9g
IwIr5I+XOfsj3WBFYetjqr9c5sAkkjiTiBfqcq+cm3bNXRK6TRTddcwTB/oBavnQajE1UYrMaGpA
v6t+aCbQBJElrrS8L/d2rmz1oX6ksdijYW0fBpM5KMMEcOzyykbwYhnKSV0myowBEi+ewmpvLSex
pL4KzmmSoB3OcGd6GDjfe857Bmb8afq382hsZ66MMHnvyx7l5KZDL6nCslaW66hDOeRwYQ3xJrKN
sxTo9zg4VslEUHdaXJtt9zJwWc5t5qf9VdjZnjOxlYIStCTaTVzMJvR2g6wJW1zFXOqlpd4XhrZX
2/MgzQmwwaLCDqBrmMuak5XCFVBnO/BqrTHXoZ4xOP42ox4aQvuSSsQvicT8zEFul3JlrpQEGIio
XgB5nw3iw4ypY/5ED67q3p1q+IzN4oHg1VY0OykRgY8kK3HFF/La+sJfp2MlkwnFYbUptPPmKh/f
2uQb1MCNPAffOL3OEzhtM+f9q8rVKKun3Pm06WakeXLXRHdV8W6D465qZsx8mmNXXWxw3UZyKZs3
yajY9+ypbVfTWLtjiNcO0LaS+mpx3wD/nikWHSFIGdNXiM5OJXkFMVpXB9RKfahZJzp98FpZgHkz
igeRWdht5mulnWlS6/jzEc0a+tLpsI9SCmVXmOnZqGlIl9MuCV90PgCdalo9yJniRo2xUkqEQAOv
hZarXO5a5t9ldlT1px6eoVbbHAjHFZoHxCSlU5UogPmJfhlKvmsGt1P5GIY4gKO7dtTOffxmoZ5R
2+y+m9U9Jwr+jQmb4keCUHo2jE3CsVi4XgUNApha0VgfqvC2HLQzDs2l3LPxLgK/1s5OKt8L5IMb
QcoD0pLpsSyq7NhnEwCcGJhY5dTXaUWmTdNOBqm+34vp/4Xi7//nzRJLy19tlh6y+OPPDMJfv/pb
R3Wx+iLZhSRCHx5N7G+LqP4PvL+yiT8Xvfqv9EOiRWUs/ktUyJca9/diTmXxxNGrW+p3I/9/sIby
d35ZQykUF8Grge6afuoflLWlLk1xLGr69Ep7ExbKtgYcuNDobefB0vdyr+1TrBh18iqGsxYdShIq
a22NvhHHXAEOvzhJGrYNRCI1NH5XnVwih7Q3TQeMA3jsqcs/dOdxYOfwrbMRyOLZl/QN0wezuXCf
l2dQeiWKFhuhheMl5rwzWyIsUohvo2+FbPkRkfRvVVuR3bEupOcSzoiRriLnpGlvreXpe7AYysV5
CTuXq7UgT1rxZus2N9xW0NTwDXlV9dhsrxFyyIM3syjl8/McvWSJ7JuJOEZ0V1DbZXNNCjaJvGhP
xFK/DuO678dtV5FXRDN4Zo6fRiG9ueSm0e/b9lLU8kFFPGTlzd40nuTF/qd4BTFMCsw79Lsml73G
Rgq85KBD2D4TYx87JmgDlHlcZQ3rYkmgcJd/SpRxbFVXpG+yrNNcJFh8ROH3meDvL8c7Q/fb5uhk
6Vl0d8sTFvgEtX2MvW95H2l/3yISRLCXlu2haRW4VeGuUzuUuoKQKMXNqmdZ3s/QaRE6Nj5JuYl8
Xamg3qRHbVgH9Hc7WoyqeWH+o9kkNj9CuotB7837KruVjH2odF4OfFhapIC9BNrp0libuLkvb5xH
7gu6uIRkVSL97A8o6mTlJJBtetGdOT43KYlIvNNA71i1G3/mfjql+965Yt/qxuU14Saoxuri0OV8
KFsnvCQBuLeDat9mul/nNAR2scJKrsCsvUSC3E56W6J5guir3mgtfMl1TWRrviE8KjsiE9flDWcc
/5tuBJCp6Xps94APGXjZqxGFCl9rVwMxAxI5jGSG76FV0QtO511pHLJ0JW+GmvxY8p7s1bB35FXZ
rLvuvtdX9skSMHGxbJC6dMVEuAEShYIKBZO9qqRnog75iX3iJ91yD7BXUGtokcCYpns/7CcqY77m
vtTtv14aH/nyfUQi+Bh54XzNM1kT0Nvldy1CUZevU1fd4BNiErDCudiveZ7lMTqY4R2vyEb2ORGE
gdZlz/vPOnqCW3JdyJbUsdIzkUOCBWQZsQnHjveTuskOEHPP96FdDft6dCdiONEgDQA3EAU+ps1a
hX65sQBGxkdRXCU47o+F5E6B3yTPssIhjFNv5BkSmDO7nDDw5RlIKNxYilvN12p7tBJP36DyNKAK
tb5OvAS/v6dJWUSXet4NpHHvQyKtrF0DkZNuBjVE4Oob4utzG7Dxe9Z5LVALz25h75w6+VXfDMlb
y5agmdbd9DZBHnqzlRs5eJTlV05y+bXSiElHuKUybeZ5F+vNvINbFs/0ZDyqwJOm1DfalSAUh0RG
/UR7B00OWlCXQ1hPK+xhUb/iM7ZvyIGDPy7f6KAPb7N7Dmd0upGO06X2ibpcUQ1ZxS5aQ+8m3k55
401wlTHs8SSi6tccqPUk74MXFEOotNTGDV+zp+bNNO5ECYzhIBHBHPGRW2vlOoc0TsvLV9jbIKyS
VxarR7UyrVVkgjjvPLEZtu2WHxdv1lWm3VsXrdxnV+G0Qeell95I9vkFg1SJB2il616y1t1qFxvr
wad09NNN7EIvQK10RZLcNuCphUfWkSau7R1xodILqUheeeCPBywn5XpQfLVEoXQQPjBmRFQ7FZd3
4km3NIjo0Kc0k9YcAUAPeXukIZim+9B2k8YLa9fBF9S5ZuQONhiFFTMphyAEILafdPv5HrjR2gTx
suYYAzjSc59vVpFvQGizybRlqgXSxB3aFd2pSLgN61G1HGeCq81kU6Y+FloldcHZ2UQ+K1vtbEbX
1Mi2Cd8RdvvKkFlb1p3wWnL39qlpeVm+Y96lv6eRhZDjDoHt5FYG9ewamgTXzDowfQ28UXvdlfe1
tOJas15nelaMzHoP6q5GZmjvVtXGoktv+qm4UqDoVptl4nHJrvJ99M04D9WJSIQ6c5mfCJzkoMur
24BrGjn4DondM65HAFD7trgCW1rBrNXX0nwjheteJkr3mA4uLx2phHOp71mjYLiknMbAQDWia/ED
sqzkw63ayHtRvTFxyXV/TrZoJ9qnAZGXE++qzxYJMZEqDsYLnAU83FSOgoFaWFyFuK/RvjqyjvNx
b+hPY3dPY3Ik8oWVvz3a0nMATpSQuSFt7vvyfVCPGX6vxs68KkRsNxd387QIACvlW9WhYN2S2do9
8ab7wDeSbYGrP9gHt3yX/6E25JVBpg18FHmhZzJlUlY0aWt7E4GZepuenGf9Nhm84rPT3EH30RVr
k2sQvpy5xg2adCVfHtnS40RIpN3YC26nfK9jsjCOE8a7skMDt1KvimQX1W8gQEW+4WGE8ypendF8
hqFx6rfhDgysZ9zo05nAr6yH8w6rHxn8ynlW2RCvIJF2rV+zbkBmJVEQu1pAgwHTmr3pLVwKfj9v
KY1cR08fZ2F7LfPN3IFxbHSkqT+a7ECUbRSbq0S9GwzhD9WwyuH+NAwJF4WlUqM6JUmr4uyoeu04
huONTRhtq30OxkU4cADIWRwjdU+vrMdDJ23Ekpsu9fkqTaRdNuE16YiVjdoXRfSHxDKPcIVuedcB
dzWrzu7iCLk8fWl6U0pwCeLW7epx78zSRtfTXZIahBqSENQGHmmCpnNqSHq1ODE0lq5K/oZf142J
UWvFdIw1zdOYIjIXStXXPqXJP56TAFr1Iou1mCs20b0G+yH61smkgUTK30zGwE/93Mz7Gvkz0VDw
/CMhkn8ZxLGvBkucIZWRm4sBVVa+zpZTZL4KnLM5+WXWslzTIRP2UUP0nAbnlCOscEfqGdu32NtD
YXGJY7JUZ09MZxV7Z8SqQQsRU0TtSxRA3LQb+aFx3rvlHjoSwD5eqYCiI/S0Ou+pKI4i4XTVzoF5
7Dgzc5ZUpRqPztTupAYMPvQqyw8th13esBnpl5OBnpuvY/YZVjeWVKOS1bgfjm5bsW0OxFoeDMYQ
NPyuumZncWcrDsH4qGO16O1+W+jfUByP6rqgWzETGBC0gmCX0KOHvyJJil1L5c29/9/c6lrc9Ysi
cymGGIhZwM3+ql57xA/50Qxl9v7xY9fr3z7L99KNDF5gLcSr2LatLOBIOlDf29zWP7Dg08ymPvse
p0vv6bcGGGwnRkdI6pgdy5qxRLD9Vryp/6BVhXyFi4P8iqUF/h8Ub99P/R+0icvbpwmvm8vzoYO1
ac/9NInrZrkoOjJcYQdunMIipzlTYCsHm9p4IqAd+X+vKaR4Ayh0wcrrtSunrDme0KPjpBu+htfC
VdnTxep6hDYdKQgW8Gplz1LpYHNvZeUmrCL9InLcLhH3sDw11nEs3SmFJbkz91BlGO4cXd3EqVFw
w28/B7N+5Zu0a1TaYvpXDG+D70bKqvtYmjemirAFJwcWBkFDSRkiNs5p8aiPyZO1BPwS9Ju25aVi
0N7ZEnGvZbwFXffaZsW1NMowMFNnI4Dr7hUaJ7jNvbJQ101HO6zHfDGDj8HTZ8ntcRwn7uXVvBaO
TjrarL9OsXTrYOEgXi0PsP60OFzAQOp06dUwn/0Ch0VCcRWqULozMmtpKy3uLrMiTKwp2DzLt5Ey
fepmta7JXCM1tRzsByHL26w37xKiXeuMWmJEitqqfh/b/mRgKMoeFGz11khfEPsj8SsaEzJ94pJm
7BUqOP18EQAjKfAoyadEe+G9qvmNPiPg7xEfLYUGqxrDLHal3zrlunVAWDdncpgOoLx3etKupeYU
Q0bIB1pIDZgeGCz6Bu8pbO77Mv9mz+j3xQcdMKZ5btjsHIZvfUkspfmUzPf4NyGIs9XLjlP/4Eys
kQwfLBIrGXpk5iU2iNUD6Yt1aHC6S9pSgMQ1wgtGIslJCj4klc0CDScJX4JFukjIFfspzOmhGOeE
7aSJ+Q4Ug76DuepcM/mGChp5TazuawbFQxITlNvtmWxfa7nZrGOQgTT75floJEH3bkZpsc5KrJdZ
YN3azl7LOQlbYxt0okU4aoqtpDy0SoqhNvdEFnyk+mlc7FKMf1l7m3fgBi/l8GB2G73S/glQ/S9v
cGkyy9afc/C+L5h/lm779cu/zQl0lkKGAayIQEsMmXv4b+PAxayOlgGdMYI90mp/XyeJsGXNRrGg
0Lpflssf10kiq4jLZeawaB2M/4iwyx7hly0E67ApI6wxYFsR+fYHHWxoOMPMwJrFJojcJErSc0BH
pDMsdZ2n4jgSBZVWVChDIZ37znoPnUGBOjL6UHEfgHF6dcmCJiVlgTMn5macaLXnIEsTbEiSY1mE
d7ZdAx4hyqYU0bWGibBbthaI0Zwi24fGGVco6dViJVU7Md4OzaE3dvIcMjC8l6KNWVm+YfRk2nQn
Zml7XLgARippCTwYYr+WCQYi1v1ct44nB8oZWYWxsjX5bJqpb5uZZ0/vcvkm450lw8miY4VO7K4J
mF1SKNgGwTnHKuiPM0qAKE9B9KY4OxNvbsudKNLTSJtDtqu1ZrzNQ4vquj1MXQV/DpCeWXaaV9AQ
aWFNqeMxxedaTuLcWekNUQUh7JN4q3RPIjN2mll7s2R5hnXMHLIYpAotpqD3hKL4YeoTMmaDI4ux
qzJ2UJPR0xMCRCwKxji7nRpzQyw1cjQfPKLmz1b4rs9K6ME5pxAwaPBBRIL7L7ky6sNxcBKvwJJ8
bqrgKgyKl6DDXhtYN8GE609WoBBXaNF4a2FVvE14jhkHPOiK8Cc+JIBMeHYlcaeTQ9URayE7D1XY
whYbb6doxtSvsmDZ6cWgLiROaRVPqZtmee5FZXEOFSIz5UfHkM525cSgNycc3sHMhGc626180CsE
ei0udhXRZBCFrY9rn49mrITvaB9FSgWQPSfG5Fq9shpy9ULA1zpskQR24yYtJ0+GlmV20XWFDD4c
+wNq05U6xut8cgiQz4PiLcrbhgIFUyXaCjdrcRCWX6F8kWmUXps0NwHNznLK3jJwOFSU5CH1KqHv
fKbkXLlJPYebkWeqV+VCKQvBlSULt4zxlI4H9EnGao2JlFSX/bRwznKAZ6KBfNZOz+MUvVsdKloc
01rwbjlVt81EnSFMIyN+NGYHtU1wzEV0bKqPmegVYp3Cm8mx8oeisqr/Nj3Gj3tOeLv2X+5V1038
0f46XPjnb/1rzUXwhZjSRNr/RYP6bc1dxgqLQEuR2RXJpCwwcPh9b4ogYuGUIvIGG2ixY/x9b7oI
zliQ8QWznP9n0X/Lu/lJgvHPuQKmDw1SGVKMn7emZjTIkzQzV0CXTPN1LnxJHrdzMiN27V+yEqlF
QUDQqOkPlgNYVDW792nMj+M8nuCbM12VBqZcM4VsN4hjIhgVSPkahVkN+1s2Sba+ZV9wA8lG3aqk
VA+MR+fEvuQdpX97rKKpdNFtP6SNetIB+xjAgZMwuemIWvAc9b2lyY5mia57kar2goNyg5ZVPW1l
xgxUYbZpWG5RkmmGos5trHkrqbh+JIkOeKc6uy5JFrP3NnZDiykExs9jT/ZgYQt6TAp9B2nGDVsi
GusDzIx1Vt0WTd8dNaubL4VkfUtoAMR9HR9bovju+yh6zsQlNVhcKlX5LHSlPyZDBoEhMrt9P07b
sYyiKyzzFb39BioDgegNak8TDUpd39J/+KcZ4s+tXH9Q0nwV3yqDIVD3Swb08jH/oLePWl5fZ6G3
t4z6mgKdLATSp1a6Q9gMYGONOcZgBqTsWA+ypp7MhJYMeY+komsPbdfQItCOaTE90HOt5JyAiJhZ
pQLsr3MH+iXcUdejg4PZJsDQABJi46/MUJpAdCi2mn0yZ+AfWWzcca++q0nJY/VinBDd0A+PVkRI
3CgwACOTsFNBfJbV8I8yPnYSGrEotZF4dwEhjPW1iIyjEbfFrpOrY48WZROmVoPKL2dyMAvKI4Pu
U2RmrymqFznDYS31ozu3c0vPPKBnXS2it3avjCouWadJPajMjZ+GM4167jtGKj+MoBy9VBGXmZFZ
XlgXeQgf5rC4Dlrj0DCtmdlLD0pzrhUt3RIPSUFlDilT60k+K2A5tmYxdnSmmSIhSj5axNSt5NaZ
SLoUYvQ6ufkYJaXeNJ3W7qphOrTtGJ0UMJgnWY7Uw9IWBFKXnENBK3ZKhOxLVZGuG+OQZrbk6RVC
nMY2ozMRTnyu7Hq0chM22B7yLqEdDBMzEjRVCkELMwR4h+v8hy3kv1E6q0u/5sei9Xs/h02YRQGA
HOyXU0rppTyVCvo5Cff+lWVSljRq/6CG1r3WwQzPh+lNqSxojgBzUvsuMc3Qj0vCAltppqMFOQ6n
gELTiiOvBNdDFE3c7DvsypDzMYfQ83zqw+rzr1/3rzbNRRBOIip8Vmp67FS/olEzu1emqUWhzYCN
Rpd0zBByu9ZMCJou6DB1fZWipT6lNX232SLRS0rU77jtv7gg/3jwWPJV7K4yx46a/+frMYjTUbFK
Dl5mGI9OqxOM1N008t2oJ5SWhXnOq/HNAX9OMtjTFNTF97vsn76AXy193FQQ6NENwR7Hy9B+1amH
KTV72iDdVAnonoGMIyZTU88Q4smsY1+dnG0ux8/tyIgCUAvAohZ/gSnuB2najOVMUEyxRsvAFsRQ
HlBB0DUnozV1wnwVDKl5ULXkqRqVGzOuH/7mE/yDXugraQORtG0q2Hi/IqF/WMxI6qxjdUksLVLa
s/Y072Nals14q6vt/dzjb29VNuy8JMKk3mK13kUqRo2ECyPL1n/9Yr5cwz9eBsuBtHAxLjJK+lfm
L75SJZMgvcoEbsjTABOmP8xafJOXiAEtodAXJ1ptjPzSKV+DXN2bFbeJpt0lWvhNT1DS9NZDPV7q
QZCaZcgn3QSQNhWbQdJew1ygglqiRI2kPTLdtPDHl/cxr2GVC4s3HmpekxYvmkQij9QaG5GFEZQB
UjPsiIsKj/lHFqdnpeluy5BdZ6+KQyFs8g1NySUYLHBnLX1NZZS1rfQ2GWPE5lQoWyO295Zst+yV
JQoR2cpBFzXpAcXaSUqV1jPn/mIrQhxEr1yhVGfwr7zjrJm2dZoQhNtMqylwCsJeB65p3CvW3J5I
mQOW47ybkgmXFyupOvSvEp0Lt5j2atQ638Uqf3qOf7XNfv5olo4fKjVIRdQZv5rM6lzOpUYZpAXO
pDE/qpkZGvTQw3l2zbq+ygVuWTNTNrYApIRZbBWX1oOhF/2qM8J7DTHuGqIt9urBurRqoKzKukrg
Ek+kqZHfoia3KC7qjTSZb1FkJZtcJ2M1UR/UXgQMdeP3WeE4p1aOKYfrKKxSXJn51K8apaT1HejQ
QGxlJZbOlKDM6LrHsrLuO1KfGHoy9iwn9a3PFRDLoXKvM6HYJzkIQe68TOpGazhYzTQcMKgxItbw
jmRVb+ynmiquRFJQjdo+S9L7BCf4Bq1fdqSeGZopPCATMneLu4qlSd7UhXPPx2oSUaizRNvNoxSZ
KAPgyUgVd7q05GoKi5zGHMerkUihzVmmA83yQlgp7kznRquYLOg2vEK9/Zu1yliQeD/daqj7ZTIv
kCFCUCP0jubDj7uXUZqzDBg9NhpbuQWNKWxxaMfct2cseL0Df1lhQOK2OqwynDSBRW5KwfZmbozZ
Q/Y1uSJGvmsRYC0MNnKxQVk2IhMAUiSvpypWvBBpOlppL5mKm1yNyLXWTHBtTflsJOG+6NH6ibpW
/UaFA2MBlQIZ36+DksFUHufo2AzokoXF6CEtmSKqt50aHxblSVLpaOn7Ecp01rO9bSX7mETaU61U
SxqQnKwtiXOoHVJrlaQAVXqS36VANo51MpSbaTQEy5fDhqegNlSJnt83PZSNaOlNGEHODKuI78Bl
cuWr/Xouu71TRPXGnPXhlpSq+KSJeh2L9pQXs/jmtCoVZk+xDSniSrUHc1uD+ID1HxebXi+dc2gN
hl+yYQcjjJsZxj4thzl+mIi/OgyDnoNWO+iDHV2nrknTcYnYYqZmBR0J4MT1uk5IOEAASaxYwutH
TqlqMq29YbAHR38DhENlx+agI0yTCUpC2jHNNovIk/PMTaMmPE5V8KYjID70WBsdMX7Uyqauyw4v
mTFtJqlnS5TrBAKgpSPZLHMnlKE0fWxzxUpd+2bf3+Zj8W2Iqpvact5KKZ3YQtKqtdPouWCK6lcd
oWVN91obrKah0rgTG9IhD95Tw8xIKsEdUp7SFCZuPpQHg9PP66EG9YOBrGG3BEA3Uempo9y6mQC+
RPMFl2iWwsxxcoSiyFLy8qlT63OjsoxP5fimzOw3xW7srVPJkN+RzqRcEaJkP5WtAs6zf5TJARdo
BGthXAzjeR5VZvDslfLceJAqfWs6w3uHGawNnF3GiH2WCCCNoIgMXHzzzF3aNJpFjV7cS5/Vqe17
v0YrYev8RGFztmKng6uyqYGBs7oMU7NLiv7NSgpIoDGbd8fHM8wjyleutmfMTRcS0o59mh7tMt1G
4LNCPs4+uEf1toNneKw76IFKuk3IFAqHdCsG+VSa4SakNsus22W3LwbjruqxpxYTy6lojmPkkDEZ
fkJqugla826wWQzBsmInSao9PeMPh15e6jjIZclM4qguKoZRVvxhIH5FSfwkbuWVrHEiV34Qkgtd
IvUNQgfhg5wdegmUVxxZ743Z6Hto22Rca56hNL2b98DvZ33+GKyXRm53/ZS+TLn9YUeybyX6a6Nr
1cGCgC4ZaKwoMNM+63djOm90KX9V4+w4OKyFcqYjc5ErJnqLEdZObGB/I/JNUJFBHEXXqt0lRH7G
6Ya+lnwdV91Z76dnhj/ocCTb9rOBJ2+gwszjNJ3ZR/nJnBt+LAwC/OT+pEuJeaCSEL5qJxNELrS9
TbRLgvpZC00cW8m4a8ZoBPQUxd4kanVXSLeieZDSevQKXUjHEXdyxXkIi5EZQF3WFAkDK74R6EzC
WRWoPxW12MYptblmgnMSnX4bA4gOOiIwUNEJ1kix1bRw33akU1QZQxJF3CpcOUOhQ87E9WVdt4UW
E+hR1ZvZhsfkmN8KERP81tp+wwg0xAmWc9UYffcaVwyXa8tLw6rZFum2aKxPvX20TcYj0oiMyi77
i9Fyx86H3Bvyk1KH0TYch4tcNHdOGt9qkdait4ojTAtIjVr6UyCxoigBC+X4ijQWlHpTvsrsbMPt
/3US9nlQ9W+qfmWryodsMxKWOogEwiTvuI3cEOH5qjJr9gBL622+tttauiolSi+t2wd6cl338V1m
pNwQCSlYTRWasDa6M1L0fVhHhCul8nUQoJSwDxUQbW6CRAkl8/jQjEj6UJ7YqJaYQwP8of15Lprs
ZBhoptrkJcD6FDoEC+bQpDJ9W8nEGdnDpSKztWSYYjfwjpIGZkmdvMy1fI1+YMsmQUAOahzU1pl8
LbXToZzykwoPLOq7u5lQYrMj36Avl+Udq3n0GVRL35r7WSAnW4P37dPXYWnPx0M5G+euZ8KoIadQ
8uRlbCYqHgHaSUMepM/hJ0GZ8yoxe26/Seda5BbXKIBaewk8MlFkmgq6C4Xddhjnkrs0c/oxeU6n
9BNITe7RGr2RKkjdlm7FiGgIdxQzek8jksSKND+CmEd5PQ5Tj2ktzdZtFl+HWpKsHSxzToJt20pQ
jAyO9ihd4W26Sul7QnG/xMF4KZoWDWOlvJXtWZBTQVOK7ZdIX8BlnUV8X8vgwMg40PCyxy9RdY+y
kjzcbLpejpcNvBUP31nJeJb2oEbm+yytzGEb5NM6Ggi0QeMUC6/HNL3KQqRoYRefanO6hGtQUWhG
ab+XZo3NOt4mufwtrpxVzHVJ/MJwJxfWfaTyURYD0HUEQBG98MbSYk8bW+sb0RZuX2u3TRrzSmrl
s5ale9MexQ0VBStBezsl7bJ3RVlIRimOw7LbTDlANwnIgRiFOyeK4kcgwr5Kmv+FGRhb77eympo4
jMT/nGKYmG35Kf7PT9rvr0H474/afJQLu6L99UE//U77P18/hku0mG5/+o/PYiGmm+6jmS4fbZeJ
3wbtyyP/X3/4T4jG3VQB0Xh5z2Ms7S3BI2/ix2buUiPoMvXbn0/Snrv4fUl3+7Wj+69f/d7ThbVM
xUEXVgPFTDrUUl1/n6Np/0DdwByNiEpbpSJZUDq/9XQX85zN/E2lD4zy4Ee9gfIP0yAxl8Yu7SK+
+M8MN7+O0aCC0DMmfADhua3Rhvh5O121oZooORgDWzLZ7lEYjlmprXLFRHIwAZ7ImvexZagdddhu
e7S84Dp2k8OVaNjRho3e27hXs/aKrlq8S8rBgi+TIDW32qcfju6/azItL+XHEo6XyuGgccl8EZTz
r30SNmMN0vSWl0oKKyuSTuNoUlV/xn3RK3rjhxrqMwMm8RCLh6gc2eqPaCItkshbKjC3DRR2/qU3
h3eZqdzgQS7dIYZIKpvKq1agaUyk/G8Kz1/LleVFLyqWRXOCmOMryuuH/oRhJa2VDo6+MkKaJhWL
cLdEWrY0Hhu1+YRcuUvmpiKWy/wb9NEX2+jn47X8TQO/pm4Z1G6/dCMcJZbqusqMVecMtkda/EsS
aLAOyvppMKhry9ExXGliHBTVUe8TPR8tRhdHDO2pY8y+LuIkIVg+4n4af1oDGaYDgsyMu0aMEEvE
6rY3Yafqo/CFnaB9DHjWSGfEio3rbxo9xpfz65e3o8rgaOjRYwNlz/XzmVpkjTQpFDEgI+vWrQPn
HWPGAe8OrR25YnwZOptsIhFmmmXFq1BaBEMle0Vh5a7J+6EweNfk8HVg4xOG00kkDebFmTwh9n06
1b9OZwDASuzsdXUsXaPjTlhPAYLhyXqxNETuX1dE0siHMtXsmzGSEcSMRAypgbaZBjTJhjZAA8wS
N6/e6zY3rvTmosQR8gQAG3gu9adCjm4ZuwFUnCA4x9BdhKRbpyY42ZPhVwMI17KyFymeIdP5DHUv
bKkZiEctfDotklsUeAL6lmosMCBWTxXa67qxdZdsDyRt9UZFuKapd12sZJ5sJDs1Tg5yGF/JOcCZ
jiFqmYGLzTPiK5LZs4R8vwRhUa+u0lk8jiLBYt2/5kSRJrZW7Ns+LPdjanwr9AQ3lIgRccYNQx6s
DjkWGLc02IHZI3E8DJgNOZLXQpvZB6vjWsb5PebPqTCllWpPGwsbiAFd4BhOEQJxcz51gC9iGMOh
rNru0NUMiol+3KZcw8tg08y4I+uaedLq8dOx+44NAkJyIquIGFqid7rQWDul8ZhF5kEvLFTUA/VN
NSLJnC0mHPZ8EoIDnY3LjDyz9monbqUkfejMiYnz8qeDBnhyTaRcKHXMgvknLGeYN4V5NVbmlaqT
YmCpRG+LYl8EzYDJHs9708zv41h/Msd5scf6pOnzi6WMF1ECJzUUcqb/L3tn0tw2smbRX4QKjAlg
SxCcREnULGuDsGQL85iJ8df3gasjXtnlrure9+YtnssWRYI53O/eczUyHiJNX1LjPKjYD/Qpwynb
YLjtm2hfWPWz0YHxAdsI0MYewsYvKctc9KDvxcEZo36TrdaX3CvindDiayWUicldO2SzVz00ro6a
lprXekt6pPDUJiqLmq0u2sqeoQMOs9BV3sFLimAyyaJNWKyrJP/I7cHig1tAhC44F8GHXoMAIlri
QF3ILbPd6zr3sEFB+W4q3muzBdTFtCoS+Z3urFeN7C3uOZNzZeF9dY706XWSoGWiCW4Y3EtRjv3H
zFznQ4t71/szvRTswob9qlotKInejeOwX2o95uHudRKQdCRV9gy/NqOAfP5m5CLUHfR3Y2rbo1YB
PRrdHmZPjZ5V2C7jN52aDx9f74KeECbR96Vykn1WOhnTqZciHh5Ug3cpbRUBvbY++Tx5lvdNUp14
8hOGarKvTLrAtWf62cZ9JOdQ66iMQcu4lYufHADmFCfVW9mGMT/vTmspoHZQS6XMtkWUbpcKBO0i
AQI1hBYxiput8cQd652vw4WTHcrQOFZBMVFb6iZH05PNORuyfcaeHgwcvBHtuKSK1WJCDc0uFksK
CaIJRb6ITV3GdPhq4xVSosapGt85neSo3VeyxqxHWtPshxtTjsgPiFiTu0xMS01OkQUzUs+fyA4g
OUvbIIuhkKnYg9B0qvRe6zqFE3m5plVr2Dgp+cBk9a2VBpzSRVzluvcyFVXKCjvvLTWZIOH4dd2D
OxDPkul8O8fuYaoSD0fYNASDmLtTlVfXRhq6GCl65q11Lr8x4U0x7FNqkEsmaAl2cXd+RJx/nWtN
Q76oAgWVNp2T+obloL7JSqKmyA7WcUzQOfgP9AdbjiCgS0enjBo7t9FJethHHiaGmwTQ3PHFLRvj
c4hutNlrw9ZI8ls15uEQu/Krb7LIpHqs3a7lRkenaey9YewrK5oeK0E2dRzFVxvwfmA5g33jmM2y
zcpWcPNLCb1x7X9f9w7NzrUv7ZhZ4YQMijCC2SPtGEe3ZoaY1t1pMoWEyxcFcR9HRucqWiKt4jTa
RnPjLjTNLe7eKgZq6AdxN1f2PSe+i9Z7z05k3NVqGrbc5VAU9B2HQXDI5FLbuTywA7hEx5J3bTLv
tErpFAXA5qDLwsAZ6R3t1n3yUUE3SsRNsJTihooff6ODhuWIxFeDNI43i73hqVcZac1NO8HDT6IF
iW1KV3pAH7J0Bd7COa82z1QdTZtsdD1SbkDY8uJcuOVZV95jZJQWRkFMj5kg0+EtQuztvAWXbZ4K
WzyacS+3I0JpVvSnzk3ePYedtzH782T2d0B45Rb7zGtJI4MKciI1c6KxAWLa8WPQYoOzq1PtJR0H
5hQLP1/Zlb4lbvekt/pLMnvp7exCkIlNdSq4S26kMLiMzRTo5j5hEeka5L49MOjDa8bch5Euf18R
IsfRvWV0teycBIT+j4up05JNc0W3imTgKfPIxWrYnUq3e8Xfkm+Fi2wpyPXkKr2vymWAeu1Bs5bu
aXG04jiWeH/qLo/DOi5Cx2/eRMLXoGrTd1dTZjj27lEl8WuaNBwv4myCzlDZtFNAyzcz04EWPWa7
cUYeZL+qqdBIjZCyePPC+uEUo3Mpo0Jso5I0uqVPOTME6YdtSXC5dRLrSs7+xekcM/RK/8rN3PSW
p3UvJV6GKMn3whn/24XzP85OuAn87eTtwihiOslNAQwIGf+fNPfMjv28lD8OsVsZJyTOPYaSrH9Z
3tZXbfNhjYN1mxv5TrhjdIKserBG90OW3Svg2O3UUSjY8USUJfeLkufJb549Boeb2hxPU5F2QYsv
VbgtuG7TubFkcS29+c3tcO1K3bx45nLXWYUT1B1EvNo0rFPEV7FxDfmYEn9nMxgXdyLFAoyZMxh7
JU23DkdYxRr6MLj2S+qeSzu5arwhBwpiH2s04Vth06jXzd/g7x1cYGtnzaIwFlk+20eVcTJXacKS
eHgTO+l5jVXKQDprQFXTW9tMZbNl9nZyKs0gtqkdGnPh80/dCmNKfU68ZQtXaTe03kll1qONAg21
oH5Na840ZsoYzdv0fXfFbrVLBkhfRRk95sswbhCzb5NyfURHB6FSNiDiW5cSsn5nz9m851xF41fy
hN5phqXD/jRrlKpYUbufTmlqVddJu8Aax2q7Nd0WhhzyzbDYcjfPuRda3EScgcQEtA65l/V8sWrU
pzTC+j0yxETKbpBAY7o3zmIanocMea353mak6ltc0/RuUrCVD9Zm9HoVZpl5x/NhYnqTxHxJuNZ8
GSbCn/2S7lqPqIpvMZytM2VtaBigfwDs4Npvma5NNdpQ7TsUqB8XJDvnDK73zVYMjOk6Tc3bOH3R
iKEw1uFl/xhdlvAdO28EUze5N5STzptev5t7LjlWTaTLHKH6S1hQtBGgljifYwFgyZd6DaR2OpYo
jgEHK9PWPtZbV1Ory1KcLFccNYc8Tq2CuNmi8qggLbhoxgZnh7FbGU1Z/slVPpDvWcEJs6/9R9bh
abNijDa4L9/7rHqtY37LH+sLqm/Hh1akMf5zrprTyPiwtjwIFObXXH1PnPTZ5kHlbEAvXW2j76Yc
qbS0DDOzRypqYjoMfP9GRxfcFm5IszHXEg2FnOFaEirT/KA9jSYNmy6tJeONQ3PTqXC6KsQ59WT+
J9X6/8Wg/4UY5Bosev8gBoGA+4W8supAP/7WnzqQ/QfOGGrDXd/CTv3XbkjrD0DqbOaIPURTPLzW
/9GBjD/wE+BuBq6EUsT2/x9vn/GHqbtAUz2iMq7L/fP/kjv5eyBL4NcG7mIJXgL/+/MK7w/56KXM
/kmzSW+f1Y+59q1o/RGA/zgEFgzPPDbv/vIO/UbQ+Y37Zv2hjOR5P1Cf9NXb8VdtREyVWwgEHb1i
UGzhlcAsUG79xiAQB/lTrWmBKF8I8h/t1LkuBzbif34Nf/O+rPoMjBwc7TjTVxXu59dQ+0tUxhb5
70ooGCI6iVmCQyxKTh4aZvmZU8RQNUMO0DnFzxfmEXVlo3OTKMfgBKV2nRQe2b+sCUgNHSmOgupq
tqAACGEzRgDCkDnEvKnlqlzR/ynP/o9b8w8e/s+iCI+O4WCEB7+zekl/fvleq/fu7C8sMMg4efe5
FHpKxQybpF2cBt+DjdVunXHCwT4eqDLGi70xaO3wVoKNrS7jArPV+m6k/bkgoaiZiNiFdZDNJddr
LOrxaWTk09gdOD0qB5mnZnO5W9QpGfwnvYveNHT8pVevbTF8swBMepV8LaLljrZnu+moECTza8pw
8MZdnzMgjZ1h15jumUHUWSZlaA/Tvo8p9yj5DKizJxI7Pyxad2fK+dy62nGeoidN+U92lIS6q0Ir
k68ZGeJeZN9HMXCHv1nqZTvWDHOkudG5jwEqELtIFWE0kovOvQB/ExO48ZzazlqRGDq5Fva2cdUi
7XdZ9C3SWkbg6iKBRjBKZD5AdQSYxKCtOBJ3Y8/ok3aptQ4nI2KQ+leYXbnQJxxDMD/Gibv958fy
7+RQYSLK8kB6lOPBbP75Y609zTfylg0WfeowLYrdeA5yGlhwbV9RL/Ev34LVnvfrUyRWAsnKgwLl
9Mu3vzayLDcGflzRNJvOtW9UO5JjpBvmn3+t3xwk+b1MWFaOwKesr5mSv37jG8MfOqhJHPO6iJxm
/awc/V6QO9qQv9VsaLMkfusVNkJ18iLjR66zuybN9n5Rfdg2LTtjdPvPr+l3Au1fX9IvpuZUyMjp
jJ77zVSFlXdMR2Pv4ytxiJKb+p7Q7y7V9X/z/P32AyZmSHIF05hp/CK7K4jETjnafMDzph3FNi2S
E36kUJoCgpu1c8r6gE0cSrsH20AEdaFf6dwwtTVD3dRHN1OBhQnnn9+L3+0C9BqTiSTW4wEN//nj
cXBY6s76XkS01g4ztrUcF3d1jpMw8r9m8fIvz53xm+kDu6KFl5yDDtgx9ti/Pg9MRaemAW5EkdEc
UgAfjvOCL5beQNwXA5PljWWa225MA1frD//8y/7uYbR0EwYaJjmxpol+/uG+v/TSWhKUG3TFxRrC
2fniZvk+X5ZrCP6DnZ/wZiHTrF00czB1/UuUOYFnXBo9vjRyevznF/RntvOX7yHuaiKvFuggxpe/
fA/dXBl66zCMmT31kjb6a1KBr9FKdNso/4Sj8zlpMx4bEGABcPadXng7zsET+UHyl+t8M+AE+9ya
1p561c9mcfZeyx87Lok+n1n0piNHGsm1YjZasLlxOZ0AaxJxJHBd0nsxVMMuN/d6XAUyrw5dhW+v
coIE9E1iRiEuvQDeGmpRztcXYsJ6YAU0R3CeoCDCS+p3xzJjt7Gzc8Ht7ccLKxkXV8hWq6G0nGfU
6PZowP5pOeTakn867uuHnnuBb8qTEBQaGNtR+jGE2JJkPvPWvLKPE23AShbHqffe2ow5uAu43I6v
uJxSVVRPu4raOkvcUQSxMVUBbAM3eQdRx+ntJ+KRV8UxLh4c61akC5Ve0F3AIeXYD5NxeXZbSiRb
WtLjj8aNQuPcFEBtC+8YZ2U4YYpwhEXbG/LdkD/Z9AhNDVOOpqPLy83g0WWb1VdH8IegaKsVodmT
jFQDqX4z+dot137G1pQz6R/Q2qSUKLpT6NXdqbWrT9Ks6MATIzVPMBnX4MHF6sWtqtWIO4lgklR8
xRngNk4m3PRHPN/uiUUWxOM4oR7n40UYlEDg3Of/GEPbyj65u2Ic7MqXGnNBO4Q10YdNk8iGwjDI
OtVCAOLilYAPrBZ2E3yKRObkd40MoUEDIC5GPscZiTUTcbxVhnltrZczN4Vt3rXxsTeSd30kvKmU
9tD5B66XMCENHjcvpjAYP9B3tPgpiPBnbZeUCjGFHuDToW2zsvQ618zaefSyuDou7pdRL32IcU7g
igwDRJydEd9hCeGLhVZxrAaQ6Ivr8G/kj3bpO1u9885eWcpt5SMqzSZoA6v6tJXUDrroni13fBOu
NmJpcV6cisFGvatK/KV6Y3NjS6dnvSwf0S2Qb8svEVBd8DbIsK6pwn72HshsPDk6BirPnO6lGHdp
ySe3AGPoiVdnrbPl19rLxOsprULsnROQ8KtBReQvuWKa1BPswGdqhUUDCbOop+8Y1h5snpraP6Ne
0um11oNChgF/t6fQAIpync5nJqgnahZf8GtL4ADTvug4GPXugyxdrtjucOdZxquQBiWZOhg+fVbb
1uP0Z0U0qqDgYGP/4mRJTT+aeKwKe8/U71JUxn1vjfrGJjJTJORqmhx93CbN3WVcwOdkRtyrNNR9
/3FUXCqXrn21GusuQa0Q61c+crU1FxL+86K3XqN+PXtYLt9JOBCQyjjt/LwK931rjVPH4Q+ZkoLX
dGMvb8N0mVmszHza9BPjqbOvt2GvsN2xLhXmv1Sq/GYv/ukV/LLrTRZ8VL/mFUQkyC2/Q3AZN/xQ
rbTxcjj/sscavzls2fjEOWfpBtEs75dtJzG9Sh9aZW9o08WxRtC/+ZYw0WyWDwiR2EBA6zTUepM7
xEuJpf5AV1kKMS2tjH/Zf3+T22Da4DkmaDvIB/C/f37zc75s5piRj29jc/3Vt7VWHqrCGragJy+p
bZdXFlF8VLLIecvuVvr2oF/rtdyq2D0bXnkYtfiil+rG6LHXDfEF9hK3p3PWiOlfXiw7+98fFS7B
TLKdNe72NwPAaNlDYSjmvbLGkBOD4kZAJaXDyLKnGW3T+dbFHoYXPwZUMxvuxhpR1dzMuyaSjGG+
TOBzSpii+kghhq3eTcy2TS2am2ia5KYxhw6zK5wrND6YRpqlrsrMpVN3ndYT/ymPLNRL0Pladxws
09jlBk466evaa6G3V2M2WVek9KhGdqLm6KXZuIfROdzR1B5MffFcr8tqPUgVxqc4n7gRLh9DvVKG
IrA4+L0UkYQS49eGudWrmhkjeBdSS3dYvr6Z87RLKucwGtY5oiekY7C/RI9UMQVNpN+5dXE/4TXr
7PdY0z5GvQnbNDkUDLKN0ru0Ffi00jp6Tf4QI54PBnPG0tpbuU/3Y7zVtfELRfD5zkz6IxPaa+kk
bMPaQ9IgdBuL2NpiPTR4eJ/W83mpHbTBBBcw1OnWYwWt6hOOt+wK224nLOuYt3DvKpo1zQWEAur/
1tfST80pvpIZYwg4PC4qIeYcF3ZgKhTuRCclzFwKNJOZvUcxC+PSffbLCt2bGYTEZvqM0M4DGE5D
DrzGOqlhOPpo4926SdXOXcNUy6z9cCijg0rwsFdxixPAsF5ct6BH2Zywf8VH0c6BVzLcdzQ0s6jR
vI0u4gdaNzb61EanXlI+YY6xv4l2A06UTWmmb4sTBePqKDG438/xJaeKZKKVtLb7KyQf4nslHc3F
fK8X0VOFBWx2KR1NMcZvzYYHgp+Uy+ixsdALs772tqXWnxbTCGsIWTang5pDbtLV51owGOts+zjW
d97i1gdjss+DH58HKqhN4XVXCZD3TTFOb9bgAsJL5hP1w58Wfr6rxDlxco7OczyslHVxnYiThr10
pxhLkJR3HgwWtLJi/bdMcjJOWpsb5XhIh0w+GQTqKec9V9ui1lxzF+BBaRospwTOY0FvedWtQw48
Ilp9LGOb1nS/fDFym72jzCXQfhEoFwB+OeC4TxMIfFgTUb0z88H3ppgVHezbArFu0MuT2S6w7gag
/4PxargxxAyTxQ+z+Wg5LS8L/zDbqnuyegd7cx8W0/ggpHabWOmhHxiCxwLvHZCUqv/SpWlzpP9s
U0BOZBpU0Lzdx1vo2vQTZCLQVcP76qPxJLaKr/DXPdbKsfb1KKBEDsJCZx70m3lw8yCO9OPoGqfW
cObQbnNsuAXOWhbQGox1BLoOzCr9Lxyu60OuMMwr3pMmyV8BJmDuXTYRc7iBZTLIhiNIGRIATtsH
0qcc0/Gqr9lsXbyCiLc060DNGgE9YfZXVXQwbeneNsOj0SdqJ5PodRHDhx2ZKaaKzVQNgqwVPMNm
OBbKEFRmb4aWeQOPVU+m1qq23pJfRX6dHOZIXXpatjaxbYS9NuvHpsG9lX5SA9YcB99/xjW0g9GZ
M8wtPnqAnjkAwNiHDgBuuJq/ZqlbB5HvPWqyA3JJI8I/b/2/c/TQiEeSY/Xz2CBLf959VG0SqCl6
m5pPgE7tjdl8dE15KEUWyJW+0LlhPt9UQNNir9jhWug5OyvCjsWnuxflazx/tKyCwKtmNf7LboMx
72+7zYrg0VepwnTg9PxyGZtLXKamXXMZc4yTyp0IsAIol1Y35z0TmWWDx3tqJ/NcSnPbVr0WIC+9
RVqF1aMnE7NYlF14xcYlB4SZgKvI5+i/e5xYufoFCiFuNOH/afpuhYvVFpf8JrliTokNgoVxpnLX
/+hnUjZZGhTaIxbyzYjHJ04+DMazHIx64lz6fbHcuIqDUvc2sZilZ3M0X8oiDlUsdcDY4PiUfVmc
T1bIbeTEHDcoJIdcnckVEA1e3THnbY44pmthrLRDtMDGdHJq660pLFp130Up9Ez+RUKem0kHIoDX
LuvFta7iS1I620KAgnRvF3gIjMBsSqdPg+m8tJH3YbxJoV97WkcOikizNff3YweRn0Nr545wibit
Glei2vGIQ5ic7tS418cnrmcAsnBLP9F4gVurplUi3mHBus+BWLvKORsaXvupODDozwLNtc/gqve5
S7obzS6YSDSg62zYBRXLwdyeha2KIBaUVtKh63XgHkHkYVW2thEuriL3t277AMCCoayx82mWKEx7
R9FToYeFw0Qrq0imUZLckr5ldeC+nPjfU491NNcPKZ61m6GqP6cmuY2LY4aXJcr01zlzcGQMtFAZ
GTjCRO/3NRsUO4ET7QwawqtSnU0j3qc++XSMJa0yhj34sQoOYvPktI+xK77oZCuadQY9z+X3IYzI
8upjvmvL+E4f8huv9T6mxbxdy8+IOlJq7uAwtg7V6O/7L/3cHBrG9GDxDhCbgqrkvojHTFpPJoze
KY03JxV907M7sSZQucaLAUBjejUlzg4KcOC8V6W9awXxbdnTops/dNlDiVskGN/Mnhtn1+Ru2KQ5
ruyDJHiN0bJXT+mkJKG+iqmi9VKWdpDM/TamszsW391pqK+mTBz6OdBGlIvJSL6VVvzV6cSTakkc
6eesWqieIRVMCt6Kh1spCTUZq5+sXg7urL1mvUZBl54KVo6Kqzb/tp/ZX9KMzcX4Iig79131Qh5r
4usIaGAmVztm77V0jkaKpDW7R9loITHfa8YLiUz2WmffjR6NTPVhSjVAxzquBi/GCtBzOuwW3obG
g70h8oya7JJsXY6WXj+0CT4fG9ToYvjn2r+b1rzsZJwlEkIzR6f1x0zonvBVy4uYzZsMUqCm+wPk
E260fZdgJlrmLeVN2M4MAqF6AWZDvjJQfyPqCY914QzakG/J4cIXcJQ650tf5VeWW7z51jAGHokM
OE9+17G6OMZ+Nh+mkRTajCmkqxpoH53OtNa1rxOF8MKB5Yaj62tGrir4YY1w+uwTm9i9bZQcYWNu
ugpaetyYd5rwqs3sYv3vh2Qr2/5Zb2CESn+3OFz+Daw7G7vygI4LiMXARTZqse+UaMXWKFa2PLJE
NFzi2s92/QC9ypyje1MzH/3mmhKhGZk4nD2EBcMYdtamUlkwIig59DHXtX2ToP5EiEy9oU76nN5Y
wvumnIu4L+f7ZlTYULttu9WK7wSEt7rqH1qu6LpzEHzVx8XfV2MZdBkp17QiiFEcPH3cMBfGSaB2
LRnAKMaFOZ4i/b5yWTMOWIjgVLgmSdgVjfLZzoIjhbVJd4Kjsu09Vkm2maTuBNSGA8b10wOmZf1k
D7COcyrV7a2BU5/00r2DpVKz9eqggJqm8I8bF7pwem0nmFQRGuut0X24IucmgsIFmKxb5NFsuqu2
s07OuIRwMYJYS/d4f64zxRgGFbah8si5t/UWByST6mV+E+m90X424DI6vgyO8bWVJ2igtR/VECyy
adeM8VHZnb4t4pwlOOX47qTDtyXCe0mJT5jktTgU85LwYcBqMJPPvnW5PRQknZT+2XqTQRSvOle+
/8j1gPUYD0pg5xyQE76lHX4IYlLUKfAkJLSlJMmTLCt/D+V+2/pFtJ1rLoOZdWzm2dj1NXT8KOd4
33QJJqGU3QYd9t0gR7WpGwwB0lmO3ly0RMoRVnKJPUKZyoScq685igfLwuIy++O92ZHd7QiTAJO1
rfLD6osnI9OvW6V9KXK4bgnCUe5+avjuNq7enDIp7kcY+omd31XUDl1mozv8OEXbfflRQsQxh/m6
SGacFxHlKLEixMb3+5thL49idjg71a+a1b4uCDzYAl+mBYVvcJyw0Kb7wjWvZ5Hom9xnM+wlENw0
BOBzyvvpujfWKmuGg6wc0JBTnRiQYfBJSP9KNpiJm/ZpQiNbHEwWYq4+/Jjxix/xNOLrDHFEBo2b
ho7tP0yZ6W6wfj8DwmB9dZOd00ycjHLhbpSGLU/4L0UvXyN9vl9qkw8xmkJ6sO4wah8N7g78brvc
l0ccHPfuYD2Y3fg1geI7Snw7i/YlcUoC4M3OKNwXhCYgxwbn/8hI+DYvNwfuilDrrOJW0uNgjf2x
pguHHf28ZOrk9/JUJ9N1ybdllXDHSb/BLoYBPzvqsnude/82S+Dh+stXn6skuiaqi63c52Gu7lsQ
FlWeDwcLlDhVNSXzQj5sgBJHEB0PGGLhebUq3sKja+cYqr0WfzeG6EslivcFqTXueG1zxSOuZdO9
0zwxY3kq3YJ4VfOh1+vtEstL+1V6kOTzAj2sWfwg6qla6LsMfiheuXjNlcEyDGTMakI3ZTzemcoj
Qzb5QVmxpeuVeB7xzKNBs9kVpG5YC1RIUvpra2nHHzotTBHF0Y1vvM3yUVqQA+cseTcZRuwKvqx5
gpYereVgDU0fSYE9yor7FzxqdFwWJebviOEnNu9GJXB1ChwgLJpl5uzL6dXhFFTiF0V+JPmDdFMy
GnL9kDN2ECUrK5nfk9wyuLJWd+FJVTczef/cismtUldqDrhvdKjtpPsD251uGgvrzswspNLrEQgg
V/MFjzYhsWUH+IZC5wxEikfsY2iJgmcee74fwUw1eZm7vHPjw8w0IZkam6UMkSFpMsa52CptZ7k1
lui+U+xNUd6qcGjEWXF4KecaL82Eys30YK2SzJLrQWP6WiYt9ywa4lRbsWH3A4JMaoaa1wFEXiLj
OOT2XdpZ+rYD4qy7sES81XJdJSYWMM5w3Oux7DRcwrwCPdpQwO1lbfIH1BRw9qJsZbj2asCKujKd
XVNn1z+saSLSHiFsvY68lZbP96+zfKKGK4yYmrbYH9wgrro3Wj8pm8k/Y5UCnAVR3ZXs8CljGtoi
7mj+8GAlpO+6sQrijhf6jdh3TdMfefg3WjloB8tfGYwYB7gW4jXqjpZxNUckoQklvCa2dm84FggY
5d7arYOnfFDh6i7IiqLfG3V+bXfroSFt1i7I27jMFk6DlDepQTxPE+urdMZdmQ3Nbsm992ypvsMh
Y91esHEihwQyq8vALmp/N9lyGz/wxE/btpVverECCZKa4B0P/GgDNGq8OexphQ6mXZSrLwLn67ax
EXzAXNjTcloLVTvqXVI9O2ncfzeNrADy5/7Fxg7Op0dfVnFay22SJn/FPnqK0Bx0xlJBU/RXjgcG
HaOyH19PRo3ntQ4YvO0dC5y8VezhpO2tEW4fI61MjE9aNO1cLhBwIzzQ3+o2b3qWpYbQNjCd70ra
p2+G4HOfzkM7LUGCySGMh+nNddEG9AqwhB/JV52OHwHSjSGOh+dki1zBbKzpXuOqMYOGgSNLdE9j
BBcrDrRqawi+kUmnB1ah/LNV4enu/ECwKnvpGs8ogkHjCJGrx56DGE+v/h4lCWbRbktWX2KBrEl5
LzHYPLuy8ez1Rz1iyZj62QoqZb4spik3aeHdpDCotyyLMzQ836m+/Lhz/7+F698tXB6q8V8Eir9V
et4O37s0k/LnLk9EnT//4p8uLhjBPxg9wjIxZf2VHuz8QbkLLllkaRqyHKxf/3FxgQhmY/bJy5uQ
dqzVzvEfQhvWI1vH/LUqIfr/Lc33N7QXcAwHkBCt3T6Nfb7+y2whX6IR4y0tVZRBhS0xH8evQumX
wXSMWVQrDgKZzK5T505K0inWcAt17n1Ci0BjYmd1yf4vJ5FbW2+o/mXMIv42cMdlRSONWEtufN69
X/WeuPdhPGgRwmlcfrcisyPVXtV7N9FuhebKU9Mu8jR0Aie3A2/Xc+crxbeCMV5z5ybTNyMdQ9GO
0REdeIKray9wP1md1nl2lTRvpS7sQFjyMmpFtu8980uH9h/nxU3UUFwjON5u8njm/LcYBG8773rw
RMvxHN/rrEev/sc0eN+TeSJFOMzfXe8TQ6936LmpZYq5ED5Nbj0pliAzryKqG/wrMyo/3MJp4Znt
piQzt+M8dntue11YWKWBkiveo2FaGzHBCCvhMWVarOpA7/WqM+Zfy7T/GKKWknChw8HqLr6oi1Bv
gQM3ZXWcJfKi67DNdw491Mb3OhpQIIQqD1qihi19rhswu/F+MWcbJkJ95ZfwYBrDG09DhJnL6Lrb
hO4Tl+LmeSV/ZoWh3Xkd5qrJDgdE/EDEvJFWlD17+jNjCuta7wBzWV2hQqGRiVxQaGp79q5ENvHe
TQzPoY9VSh0sObGs1dLmbdHHh2m9WiQzdvumTi9GS+65QphLvBhYgKujmBHAggzbYMWu0q0jK5ZN
D+18dtF8NFkNBzod5UEMM9Gt+aHtwLf6qj0uoFR3vYAK7yHQBok5XRuyvM6QWu8SqwUNl/lA9AKv
lxfwgu9GIg+Yt2WYSs4TA3fatKovJFO8wJIWJKauOeEKrLe1W2XUXAyvOfmvQXuGWvyqA3ijztGN
L5Izy65ufaw2+eBfaWV2NNzUPksoEaU9mrs61pbDwm0re5xcRz6N8Vewcmpnt9OhSdFStCklLXTX
J5zjdFKey0gVTK8Up3XNY1eosoWgCTVfNvB3AY6VTNDTZOPd7peFOZKIbrjH0cPiMTJHYujoV8BN
ndKJmHZiXyz+keHzLU0A02HqOHKlQl0VszHvzFkPgOH4VF+gQUL0IUhAdJMo6LPmWhBBZQRbrCwB
1cf8uXlpLHWXcHim/93Ypt7gYggxQ1cTddCO8Yq/BoedgO7u2Y2d+yabv3RFdKu71sXJFGMe/3tS
uNdes+QUgDBMyGmMlN5YHS2Zf7YpTBGLyyZENvi3ECs5eTOM7rjl5lAXzMV4Mkby8Y1zO7fEKPSZ
QfXiTM22aPNjO2XuU84tEVd2dapngXljQWstXmPN7C7j0LTntsw+RhuxQjr15r/YO5PlyJFriX4R
ZJgR2OY8cErOrA2MZBUDMxCBGV//DqrVph6k7qe9FmqTdRurkpkJIK5f9+NJX5r3WYdOajO9rFz3
JbHH4Ufhl5sYv3hKB/jQte9Cp921cGAFtMk4HhsGQz6LEd4AYATyr/18DtRAbiM+B5n5AKAbg6Bw
nwdtkcY30vtwIc7UvU9h5mxvDNDiXLaZva0WSJAPLahFouktCnkL4B2bDKJQBFkohjA016CGvAU6
FPbQrDvQHpz8+AosaKIORlHucb7ujZlUEtN+pwfSeuPGHKxxT4wN8njcMnpzo6UBiyQKFVERxSD2
/JAwkJgLD4DT3XrqIPkqlW48kAHmwg7gxrF42VEp0rZ5kAOAga5oOVCHT2KYvtqi9hllKLCaPqMg
mtF1LZqSCtjkJSe3ppUgSTicmCW3lHAKxc0sbXPtSr5+UVXBw1r+Y0sXIvLgUjiUVMdSRCe60CNW
dlyDxly9dBJCvHkvH+qa0FjZULrsTWC4WC27nVtupaof6irSO19T4GEFWbEf4lvAE/M6cDiL9egk
rRiYVUPKT/jsuZaLY6m84vym6+EG0y31O/BZDL6PmvEIEual98gJtL7eJ7Kf10m4kLOY8+OgeSN0
d+fQQL3xFEWPTTu3e8Ov/XU6ADcVmEIG28lgrTh3NmFO5CjujJRQOiXfN/6+Pco6Dhp6rmYACP1K
dfFmTF4GEyqbeElZzDgxjPiWkglolkWvYTnwVI79FSn0jfah9TSPdCPzN5C8m76jOq4TgckJeauA
AY9C1AyAa4oN0TOe1jZ7JYM8jGvcoc1di5KiCaLwo58cRF18DJxJUZBeK19vfHuY3tlD3hkGuIvI
IBabG028pXgCeW6wrw2D42tFhQ3PnDSmlIkKzp1Vlt+Jk8nVMHnli+cBkKEvAJEuRdtw9WM6yzdZ
EsCW0OdGQ/i7zi6QGXqQk1XfuVsfN9q+Byy3xvXJlDBNK7YO+ab0iIyHfIdymh09r8Hd59R7b5T3
csRhMsfto7Zt7Kfa5hkf2TsjiA8gQPZdpPxD5B1s5bdP0WAdVd5yAAClvSoUm7kMCN22iWWADoaE
HUHWkVH8HlOtWUdSHwCXOefWDY9G0l50Ot4u3YnCx/hQYZ9hv29fk6WLa9PcuGH8xXc65xusPwyD
ZCSXIlVkSc/l3VVn2sYjPterLqd6K7lFPC1Y6uIC9hSu79Rc3FNmck/Y5sQLYtNum8G+0jM65fTd
H4p70fqUXEUDG+/K8GH2eA/5khwWxNsjEV91ShTrQqL2hdChIBfKLfi8G9/Fcxfl9U2hboRtRpt2
yRrOgjWgq7AnGZWJ5Xq4WHmG8dlHyg5tTCPFCJyb0VTTXNTsctWwPCN5LLJ64R+oJxcpAXWNPqky
cc+RKYrVRuv03q/52qH+h+sy1c8yKLLd2NCll3nTRscUuDdYymhfEMeWvtCahcIYXifLMnzikwY4
Tuw18afrymGF6pcUujr8fqRvqeMZdbLL8LSl06nsUhPUzfxDSAtemtIQRKcR7uZYEiXdDtyDTqM6
uInlbGWSo7GJk0RWUvZ763aa2pgeS0fSf8rbpFpKYYd0QP5YANgixUqsiN9VhndOlugWcKqBRQFE
8MncigCtJOq8YxNhurTMbltLA5+Y7xe3YWmH+/8NXz+RLH8/fIUU+v7V8HVDAOI/0VR++dlf5i8P
LgqF4lifHZYUP+uG/0lTcZeKYnI1gesHpkvBAMPerzQV2lsY44Bh+AEIDtvnP/1m/gqwFOF9MkHS
0ynx36RonD/7mV0EC0oJLExKzF/MgL/1M1MOG2RiagQx2vZbOHBIqFGQnDakHavYEyA8hcjGpz7n
xNOk2CdpX6O4VcXJB4nfS6qoNysM7xmVib12l82rnyaMzPcuseF8us59uUp7iy29fsnq+dgaPHTF
RCAARD3shDS5+82n8G8yOv8mYMJvJPCok0RwmF0X89xvMjpz5aRdX0z4Tl1Uu1g/dxC39m1Vnm36
BdZZoh+4rjD0J6CoiKknTcajbtdN0LbLoPa2xtS8qoDtQ+YmGxQb+g4LRKcaqgSf79W46OKWMkYq
toL8njXnrVniNHYIE/KmobyUSwRSDvZa28E7d/W7+DEuJKuGVhMjD2L6iXe2kI8mG5+yBfM1s0xi
MliYB5BsPAfyfkGuyfqW9tGjj9WqH7HDjvZXmZojhzSxjaFirlQfggwMTWrXUADdzNxJZ6RIYHzG
A8YxXXKKDSfiwGC8bEt8LKsC7LkIbkW9q3V9nwN2we3ZvgkD0rSVt3eZVzIBVeVTXnrvXuRHV3oi
nq9ygk0p9pnHckwxUWtrH8WuvM9DXvTMxmpbQjA7CbmvJc9/N2nig6/Sbt9o14ZwVYSEm0kWGa2z
D4wvK3QYI4EYUz2xKkX3d1mFP3+paaFwAV4C5bIcOLu//wpoMlL5FKes49tyU037CscGpcgSsT+O
9wGsSnAOR8N++euvnv9v8mEAF5eknEm2CerEH6IZSI08NCQC4SxnBfOEnWPTRe9Dn1JaB+l7xb9O
n+rcJHP/CYGifDY5mhytXanqCr5E3B7ZhTxy6L3j45en/tEIh0csI5dSxF+K6TiIyvsCDjdVCRSG
1nP/vqxGSwvbv9071GXkV2x4xcYYcw6FBt2NnkqbTcL0syoVAFBnrzE1G/7QbuPmBjfdeJrBa8Mk
tM/ewAT4cxcg0vZ2NjAkEq41tv1H7tNOmDZALy30DcfkbxgDBzu/VW/nEnlah+aD06E7zpOZrVSe
3tnB0XAKiBYD6dXaExsrKQJgR6ix5rTNAmfPCf3LJMmuNFxHCstscIHmdQSBcaXK5CNeokyFk1Zw
P8ieB66rMX0lpzCqERp7biGT6++z1KfZSFZXWlevP3OtWDEI5FvzbYPny9BcKK0IiSkXV+VI7DVK
Yd9Vbf5V81SnwBVCbIPkDv+Z5vLwowIAse6MO3bKmOuN+GukEWWtWowB86hWcPs44ipz3RSjgC7F
OVst8wSp+Oo5ddmTtmV4ow2NGZjQrjCR9U1yvoNyLxAy7J3diG+jEI++V7/GWMLI0/Brcm9euTlC
U2YW1xwRtplFxNapsg/gCj88RvjEQg+fUsE53GTs7gzzooIW14f3XgzJR+FyXIXwz9CuXrGJZbzJ
gBQ8vKeOT1del93qZPntp+Gmz598osabVnHsy4fio1kSgbNjfQbZNyetD8gFxpbQBWWYjhtyf7e3
dVWuqV1EELDltA+l/UMW1ZMeIDc40/dkiMqTqFuoNlj8/RpEghF7B6tuz2HL7t0gSLotZfTouBEL
guHOnXs6qujmQmDg7bVMAFytE911+PtWUQ93c8o/THNxS+YUyTsXp2SGcQr2EwNBAAJ8aINcErSK
ONTjud267Jon0oZiFcP5wWIPboe9St5Z52F6rqfiihaYV8ONKYqJrnqH3rAin7OVL+g5ULAB6p3v
ZO5RNOFHaSWXqmAXwyH4pojR4OaBfitEfUNuJlID1BtSwmUGrG2qeu2PI5l2jXXWoiESNAyvgb1P
lATRrppbuWLg+DZ0uHjnIeahUjurlvVLjHFvWxLTxsEaHEuYEeum677m2N/yjgmAz6wZ+G7bRMbx
D36VwXhVhMFL7iC3lyW+1tijXtAf068FWb6uPqOmdE+dl/LRdcmxCNyEgGXyFSedj9VukAgJ3rwb
/fmHXZfgVkRyiqRIt1badpuRWGLqFR/Iy9TH0vsjECjXpci/Ol3sU5wq7Ua4F92P82eV8QFO6ftE
3sse/Wc7Ng7C+uKg0EHWcGG24mjBSWAf0nI8i54/yLGS1xRWCVvOj6pk9iKA0IEJqm2O10821QU6
LY5IlQQweaPhYq8yF2aBqp5M/B9V7210SoFqTMA8kKdpjt4cTY1mBAXAsr5XXBehMYEix/zGphAF
AHXYIBczU3bPsxUDrXRMXA58NaXiigtq4iuum2Akz7n6HZxstrJDFAgj2wx14F1nAKpn81gYSFIg
2E/RZI0XL1HjxQnSh0WW6BFWYOvuYBClmGGAhrhjdws94+c7mdfcVvwMy5svPkCAPksb1szwFizZ
JD/n2T3UM81sIR3Drn3JLG4e3TJN858tVi07f1yOYQ0NtY61CUhhbMqxweCNniVamGVBIRAwRsg3
4bK475qJZp8JC6Ql58eAK+Y8LDDHwQb4mQzXqe8QWMI9uB0kP8M5TZzLLAT/qGGpcy+l1ayS5T2b
7MtsNv0xk5TilpXDXQ+3v+71cIWrYbwZnHEXxrZzbGS5kX0AHKKteNh6qNJAb77sia3QPFFJPghf
b0UT+0dLdp/Mk19d3wR4qHkuzbnQOI0oYV1SYLVffSAy0KuLGTW1wmaf0fhbzs5DlPoXUl09W18W
wNlHEzYwYjFHrNrcxrmm3HUHywrsMBeeO6Q2T9rZvCmGDkgX1UJLdR/f/Na9jIb5WuskJxkDuMcY
QfjEC8eHzcINa4c1k61xmOLhNQePYyX35mzSorIAgdoBNFAJI6iFFeQv5UvhRsP8mHMFSshvKNYl
8Q5Y3js0+UCnrUNpyKFbMEQkgzFbooC1Ka5I9vAvVuSepd+b+HcRFBecUbSAjVpsh3qc2j3y1326
wI9kvbhJkmg+8v3Dru3BI2vx31aIJgDwMfmx6M5XXTAeLdhKXQfnRBft6/I/I9NiQ70YNKjC4ytP
sjkmhrOHsLd32KiwT/Yfa4xxZdfe8aDH3+NhYm+zW1nTqewud1qQ5hLxH3B+chicPiFQiOa14J/6
BQQFaBNEbsv507EzMnp2fVXVVPHSRlhiIlobNg/yUEJnS/sPa2HFYJnS+H8zHoOkynjKZ321pyWB
WzKPSNa51tah/3Adq0sq9Z1JNyB3EfcZJzafgRl/zzzBrURX7B3Qa4M4MPdWhHm7Du+Sjoxb2mT7
0YJVq2Z8o9gunsemrU6V6nYActprN5wW7DpV6fHy6PTdeGcV8407+ldkWNNrWnJ3dRp0W47l43q0
lnWG82Lh0aBuXoGsqPK7hFBcEYqYRpx+3ifHqQp2ck72FUYBeCN0Qfb6DQLyfhRQrBAj6HdB2fMo
ZeMPfQrYe+DzaW4FbiJe2e3U2xfMAs+Jj4vYxBCI5IAjRJOLSjxkkIGFManExtt2JC7OQWR86p5j
HJPUK4cb+F7sZUgSbhqCeYqI1YG44KV02bok7JyRmZa6m78+6S4pm9/HPj3yLDy0XeoRhB/8YcaK
08hXc6EFuKLhUhjZ0ejk38Ag/+1ZGqf5EvGmu4+/6feHeHumK0nXTKb1lN3mubpLen0TXc11/n5j
GBDJjBHubrdxY+TFn7/e/3bOfyt7eBjb+TD/MzbkKik+WLD8njz7z5/6RfDw/2E7NlNK6PuW7bkE
+H7Fx3r/WHaoTGVUt1D+xXfnX4IH2BDW1CCbgAh44mfH7a+Ch/mPgHgxIgrfhl8W2L9SdP8pBwDg
/Y/8iV8iyb/97lp8pX7KLkBKeI3uHxJkeghoCjS0j+vT/yjafiS1AyCCFCpyL0+/ki1QT+tPC8C5
BS6NWRxPhLKyF9WlhEO56axVcR0Mp3nGpaM4k22NMbuyslpg8I4vY5QfmJKfoeua66CO3xXsObJz
jxFZUSsBDBF73LwKFmRjLmLyJ/ccUsp1NqGuNnRtbb1NnNO9TvyZtvVsuM1mesr9znv3tQ3QqZdM
GYlN7teC8QRwhYhWepqGkIVVLvXO1HC8GmgfrR+eKiPJt/4+HXsQ1xm0sIYikXCgQgXh49CaKBs+
cSo8S+nOSONnV/q3Y4EfvnBenTpd12y1bCRGNrHvNanmc9CV3K8XYd4fCTkZ+jPuO2ehq7GV0xYj
A2cx3x419SDMTEC6tn7AYbqigwaQk/3gcvOapEegjJmqGlh2oXXxntdOfypAgwemcRZh89X4HSTT
jnoRv2k4+ioM6d7y4LWwvUU5DZOt5yXc9ihNs1Uf7zszfh2H8MuFkFrWxIzZQpsc4o2UVsUg31BS
if5WrRqb6PwcNjMstb7bLpFxNgj0FNTFTQVfM/Yj65B5s9522Ws7i+9YnD9BI6j1qAL3BJjkPEbP
fooEVLs9QdjozgaRWNhMXDoP+31HWQLGyzdeZLDGYmHchp+NVx58kiF3wThSCiY9XgEfXwTYDosA
8aAgyE7+ddEk6TpsMGhCyF1xWMLOjPcuTpxLHnbW2srT8OTExtHOGv8ueTYm51tHJO1guOM1pqhv
g0fQNm/bmyix7vkYPjhh5Wu8Hlsw3OldoDkK53lJRpzUQSRxn4+9stZ+hFATFhz9SIB8VGYZ7eqR
93EuaAy1YClEAQcSaCQSr5LmDHYsZz4QsmD1dTi117nBw84ugKLpyaQmxpoPfSExlXq0iufNthVV
Tq2e/2CK+hGeq37p9PySRQyUaDkoguhhCBXHKofxlxQ0RZsGin9mM43nhYCAFk6MVTwF8wJa5MxD
vbsv0tzfZWC31+FY+GvnSrHmuIadrowtVQc/yMJJ0kwJNsNefGtH8rpzrYDSszxxiumYjwFjSI4i
Ietn4r5cVnn6gi3LoQaVKxOCobueNU2ifHnPDlLn7E3NtTQ4VSvCUFHn8oeRbzzDHNIb27+rZ1Pc
uxHcWkwvW4pcxb0U9s3sNMPGTr47KsrPZYMQI23WiZyhGGqIY+PyjCe/35Qy3zuSPbvAC8aGYLjy
8Cv7FlKPY1l3dupzEgkpUVtZvTJ33RAsRIPgFhsFQXg3fSxrhwVIGbcoCvEh4ypc+5h/sFdQxGnZ
myxlJgLXtx2K+stc0p3hDAJuDtv64gPsyjOvPqpGxbvQ7h8jNyN+506HaLTlqsB47srphQT+xFy2
hOME0ZAoC/Gvt6Za6lHe5sh0tpMlHTL19TcZgfdjY2E66spr3ROm42zNQ6LfGFm691Kc2P1s9tuG
WSxOekK7xUwijK1amEbylJlMiEVVHoORjiGMg4lSA3CBknRBKYg9VzRcT3X8VkyptW2nyqcVJHmc
i/4rt+NDFUsGnmg09naZP7uVeHJm5jg8FwmrHpN95cDJxbGKvR/M7lpMwX1YWOdUcDa0Stti0ech
evAH2TCEBQrDKqzyxz6MbsQoDpnlHTslhn2yFHXIbjz02SWvGMl6gPwTYwdG/B7mz+jpfWfMTxJA
za6KvlUVlVGO3b+rlqTkz39kKV96Wk454xyweIcb7DzDRqVWdQ9qSu7ZcO3nBv9r3df+XSOcAZ4D
vuCkPpDYvur8MPk22RYsWd8tHkrcttvMWMseZ3fjPJddf06C0b6U5CXP3cSe0DAUAExryDb2JCpz
wUfFNz//wSM9Rby1qB6bcWgSXC4OZg1CYLBioiQB7TyN119sf/ieLB3odls3+2rUwUYFHIVt08Pk
PBj9ikrI7trvrE/TKp8VN6+NWfM4Hce62/F1miNxzKaYBsKsT/Z6bA74Y8fTGDdPuoz6fVyJmTqy
BzJW/LVCd3sq7RhpaXwrLbasJUIUL4eLWyWOTbYgUHeqFdOhpRK58+zbvJ+eZUN7soj2LGmfgc3e
tLNHmVTA7Dxk9wlF8Cvt5rRuYLlaiUMa4KYQYYzgPryXdRiulVXAt4UxnrXlfc1lxrIypIExwaHm
jmGw+Kq+tYnFA6kRWApwpdrBGG1Z0H5i7lqzC7iN6mbXBwF2WZJJjkMylBeTYvkIczdfYgC8ylrg
Tw8fCid6QEPGdcEWcET5FJ0zXquuJB8X3I6zO+KN9whxxGF9sLsZKHeC2UZV5hO4eP1gOx19GPvZ
25mZAxO9oj0582ss6EmQHSIDBqg7bxafDnmytFNfueoJcMejsdNRd+zGmAxQFt1I3VJTTRMbqlF2
stoZvM3AwqPFRMZ++KZPWOvGpnWnZfOtwt9+XftnMwve28R7ZYmqhkzs47FjalMsHZRv3mS0Ra7J
AczHZvqUPpbTFAERnAMKTNlfwkHKI+2GNyX7AxbFYpeUjtig1y/A5E1ru6BF+mfNe9J51RklLdno
MXgodARaAhR3E4cJVpPk02jlQ1BxdFDZ0m2ZYPIO5rvKdBfGCbYWiIvuKm+mE5thkJtmZVDwOMW7
pqlIFnauWMlhAKoYlQHXS80NACOCcuHQWk6wL7BDNTNTKOugxZtFCLDI4g1e9SMT5DpCxesM8cjY
ogJqzSp5jhnR/zee/P+2snhSl1Xofx5PcBSWSSl/lH8YUH75uV8dsba9rGIhw1L++XOD+s+NrL80
X1BTAeeCtZkfLGXw/9rIMjWg1LEpFR6eUFY7vw4omGXBH7FsAgq1MPns/2Yj+yfCBZtLDLeWSTUy
RQjMUL+fe3NFW7YuK8hpLphUz1CfHWQR31R0DpWXipiSMuCSGwigk78EQcuEdvfneF74B0HR8ww1
T3XOvid3ohueox/VyFrXjiRRsnAvq3xHBKD/G0XA+aMk8PNlQ+TBbcxCmXfj9y/biUNlo4gQF1+6
Nl3T2SFgaroIBEwUPQEPV8aja473AkADcCyYeFkOgCM5jZ236ERE66PAetMFFW2JmFetzBJCN4iS
FhulpCeal7gaJDWW4N5sqa6h5ScISG84rlrVxoxKYrXvDb0mK9+6bzP7uU4o6fnN1+nfrJf/hPRY
fk/O+rDnFuxk6P9hfAx78gWqo4YuabMXM+78jTf290E+wZCHfawsNKu58090Vr14lslH0t7Dk3wx
83Jj1cZ7lulyZ1YOKg0amvCR1SASPtijuCI1fC/T8PGvX/GfeDXLK+abLkiFU9XtBlxAv12IJ77M
KqREPhle6FQZN301kLrvr+yoO3Vl+sK7vQ/dYt0QJJ7y+CkMmkdOgH/9Mmj45u/5/eBtuVw7GCHI
gvCr/yE8L0sZuLqldiw2iFbwfw6TbD8sn7BxJWcshnmdHKrambZNTTR8CNIzt3Fo8A03a0cmGbMs
RHqWVbvEkObJK5actBVtbLSDx9CBo9QVBOzYTXJwJCOFm3Hf1URIk3FbB4GxR3d4jdscaV/tRq8I
j+mU71pj/Nbbcf8INOqSjRcZOA8EIo/gGZJdagj8larx7twg2zmcvrOOQu7eKEYOPsIjCOS++dl0
5OZQ75KEim3Lch/NrPxuUlSwLR3UzG4+6GQ+Wbq9mtwfyzvelq1BiKbfkzHMbSm2bQvEaiyjW6uv
WXzino5lvIk7l23akBbrLHguAwjMYZQ+eInv8jvjCJpFtSG9gQdM23RbTSihoUAdLDE1DwkghYbo
DBsWGjG2LhDeTEZrD5CMpSIqVOKwWLXVTbHQfosUGyOT2Fl2zBpj6XwV6IuInsPF9TIGABLkqaAl
ZAyfubUk+BvqmUd0irI/q/fMKkABhePBSilG990FGDy+zFn85mRpe4j6AmB6hx2xDj10PNyusX1N
Vwgnr56BnDP2PnOXNPiIYXgyBshx8j3f2Mb4GA4EBIvJfwzxJVCh2R6JOT2m8T6eZHoy6WoV1LKu
VWXYR4u1EM93uGa89xXcDIHBQl7U0J1jXXyXU/cSx5yXoPJcaZ91Aknh02LgdID3JTZ1QZOsaOCk
ydw4tIxRp0zbV7U/wu5Jxh+BLr2znku5C2pm06YK/MNIkXejOUOI0Cg3dko1R9VN30xf0WjhY4cd
qdTbDllTn5p8PhocH3K17Jq6Cj+e9E9Ml6wThA4Q1d38rHL86UmOM7KN0PWzmnaWJVbA6jPf1oQr
eSyMdLA1/ga4wDHPg/hMVU/Tm1eZgdeZ5PnOSWK5cWr9YOQQh7phnDeLT62UWXTL0DCvO49enFBF
OFABq3Hu8bHlmxdwQsN6MllH+f2xEfUNmkK2Mu32UALxIuf8NEYvoiREzuIFwp5xEw0Xyyoes5pq
VUWMjHm92i30UdvvLtNYPso5f6iW0yzqQD+UT3aDBdcsKsKE8XNTJ0/WdIht9br8zM+ay869AlZy
SwLsQkWNrS7FWAAjWx5y/hzvoL9i78dunEccCDMWm5TmXSg4dfbXJeYcyiOZkZSdsfGArp5Mezd1
NmPGdHcby1CtrIQBje8tf9p4NMyp+nmzdmtyes5IT7ShvitG4SppGZGMzdAH1xa1l6wzR0owAX/5
FEQ3N9KkkohKymjpy6xwJzRLg2YGf29lUx6w7ivBt6HdautITAr2hdq7SwtnTt7BTBB0BkHpXXMy
CxLerNDo2lWPMZmwJGdL2Tn6o1oqPpeuT2FGb66IoK91MUf9PPiUcXnBaviGsRY6IITbfukOVVXG
9bW4u825gVMByuigin5tL9UaU5jx+OxYjtBV5hvnynaSM3i6T2HG8mqGgRQvHab10maaLr2mgoJT
ZZPv6wI6T92l/RQTO6A3GjSLpRk1pCIVFlJAjdBSP7D0p6IsYuHw2/4Y00ezZn5qkEC2jQRsBDkQ
UoUTyS1zAOH0OIP8n05s/Y0PY9J31hAV+zaqwBAlwP3q6cGovBu6Fcku7GMw9o6NGZVgAEox3RBi
P3nygtZ8KIvbmdN2qV+TAdiDAaJi2HG62s0p81g63cIg/zRTQMgTtjMqR1D7BpU/Y85VJ3Z4bwgJ
8GOoAdgnMBozBrRN3dDKWbTfzTY8dtB4Kap9E+Te8SLjIJua7CGz1T31xtdl/TTXUB5NvB5dsTPT
4n0w2oNRqC2h8G2P77QR4Vri6NAxLEYebtbSNTAWO8gH7xLTy0qUxnXj2idq58ObuAeXZAA5sLT3
zSrgl+guKzf9yIBappQ4+4aGoJGHFwMu1zE3Z670mCrQz3qeD4ou3P7VYuRxgwY7NoGK/p6Qw8dc
kCFQs9gBH7kPyXJWun6rXmwjBCRq6psykVvVnz0jvh2TeZsH6TGYaT3lSmW5urV5xpRuufGVgw+H
ZyhGHv09tGD0xy7KEsGbROO9qEXAijGp3HPn4k1wuMPRx2kU157sv4nmTJTzoIfavC1ERVlqH08b
0eb6zfHRX8UgiLH0k7zYjvdhIIizOqO3oH7uBoMguZl3/J5B/eaCCaCsiM5QgEKeXuzyYqiuJzOs
z+hamOuseZsKNru5GcGsaCMfiiO8ayMkd2UluNNpmEG4Gq9TOWVrjsUIpPK57avikvv6HbGj7O+1
HHg0JXD2m+efZ6H/7Zf+fr/EyY+B5i8GuB/59x/6z2R675cf/HXFxB6IFVLguMK0CaBj8PulodD9
B3snPEmC3B5LIya2f01w9j88m5VlyJUamOwUOZ/+OsGxfXI4GJtU9bF9oPbuv5ngAF7/4aTLNsHz
AtcMbDJZATvM35+4QS3ZmZNRWNP78VPta00RtnXbhO2t04rvsi7Z6opu43TlERACNWIFEnar4HhT
O0FMxdFH22jbdRTMw2bOmh/JBCokMH7YlcOl3UqxD0pvb7VdtW5caj6H2S+uzdH9mNIau5vR3SUD
lq7O4iKMempDcqvYjO4mXcwMXty+Sw82U1yh8igSHYGZvlrY5wc0lK2l2cAXsfngV3ILgPRVVOmx
SwJ1zJvsJrHxdIHdnVnZr71qdvaqTbC9tBgwnHjYUpaLEp3cTfCvbw0LVykR8oPZUUEzZP2nnwbZ
ebZNVimEQGKtvVMwmAfAfxsGBnRq8gS4h5K7IrUQnFW/43T61Z1rXeFyydV2bqsQDay4VyaoM0ll
/XoOcN84oaRllR7xa2AAfTIcmkqdPChOTT+An8lI4g35oRn1N9VkeOLSwNnOqn+bF+E6XCRsaxGz
60XWzheB20HpzlEYw0X6joUxcbYuHmqYYnkRvI4kBcfKhIQhaBsr7GZYKfs0K0PtPEMWGxdv1Tw0
D3Ea7Lscvvsw1zsnHD7KejmzuywO9fzR0zm8MgG+rbosv8TFN5Kc+05rudYE39epRF8cqdapS+KN
LCex4DbvKs+x2VJ+i8X41aIN8UoANDrRpLoZuU0j/GHEHoBL4gBI1l7e4vocTDoDGzo3ugrhrVD1
eLaLJSRe2iU+Nm/cGdlAcZ+uoC6Qs81HAyk9dO5iu3t28O4V5rCbpzy6xmVxHTG3AavDW8LynjMT
AhjLwASwrevgAMLmmuu0PLg3484hSMhTeJ3Z1NsY2KQOk54rdpkswRrAzXT0rDPN3T1sxa0RgF2G
UsfyQUz1BjhnuOw51kg5iwMo2zTj/I6n/szqlB8DV7sZNBI1WxAOPRYJOa/QBPZkzBpJzrQJwABY
JIDSCDGdVtm8NjSoPchaBzyfZ2EC9Ak77JgDv20TPnAmZDKV4TOMoHbdS331KCl0uWF3GzTxbc9W
dmV3Nk3XFaToZJSXuQWC6IFbBmIkD+FoXPtz7QGkNq+YtveS929rVdrnGSmA9gkD1dF7LJL0E9cZ
4783OTstDXIdCcy+VsC7HKtt21CGFeay2sDWjE/JnH35QzBfq4VnJnlK7YfTgGH1XlgsZxxlgNKD
5gTO096z/AB22RbWvmsYNhivwO4W9KJ1Z0mjFetvYqypuzas8cFS/kNvWQHmVYJjpiH3dDtjJNGD
2hLqAaGHIbmea447vYuF3wtXDGbFIfOrZy5hartI8Vov3oK8xAl1sHX/3vanBd2tjZ0EPESfXWVt
e21RCZNto9QodjawlGSgtwBZS8IGI0ro1OanQXplV3T+Iw6FpVRJiBuj2zlRSeY1p3FaI9Li/ZzS
9ZyoN6tgHRkO9sUhfkrGmgN9wYbwGMfTVVBz3VQ6H8CGUc84aGqbkpF5udnTPnWOSsZX7dIJO/f5
qZ5lxcq5JdldpT+iJUJTLWEatcRqppzVlA0gpINUTCdzgz2XEE5ELHIJ5aRLPKcmp+P+DOzM2KEw
nKuVucR5OA9RaX1rkfKhha3ZdUvwR9vv8U+8jMD5k2JH6pwtPCaXVcvJ5diZKPrP/o+9M1tqI8vW
8KtU1H0SOQ8X3RdCEkKAwdjGw40CbJyZylTO89OfbwlwIZlyVbWI6IwTHdHV3WWMJDa5917rnxYU
mV9gKYq6OuXk6u5TsRtF/TLGfdSIDSkUQxJMnzVx8ChlYlZiXFF/4QC9D2JkWoulialx3kX+ocbp
NIjlya8wPxkQwUwN66dxGc7w7OGLttKbokDH39sZ3GEWXE82gCP460305JU5t8Rs1eG6ct0opUGh
QbWC4mStFnN0O1i0xKy10rFtWWLg0sXK1bZvSeYnnVessqrYvWoH45cbNqvpSrnQi+QNQkqmbyc1
oywxizELklYd+9imAxWAz6PuJzFGLGaDeM0My55u2kocI8Ewd3Ck+Zv+W4ZDrRGrGvPLVKKloqWD
iy3a2tnE2BaJxc3emt0ucfbRpoGyhVjhcjxxvcdZX2VWQVHsMKourO9SE4KAMMPvTEFQpypxfHjs
wPugScV2RyDoSSk+vHXzFqn5qRm0xpk2pMXCg5cwm4jgodWsMUm8Jw6KbWUz/iPZWv3E9Ic/nRMI
H6AhhkDFWmCjtxckXp34kIwr4bQKLISljplQxVUYiL0Qg+41Rkoyd3EebnAgctM1FymeRCPJgUiy
hjsqdJcOPCu7LUKJkaXmrF4Rak9QXzdDj2zPCWvEUdZoZ0a0+pT02Xu4QucSU35NXLNLPiyWSeIa
oXRxUYZip4zwVVb4K+PYvuhjDr7IuKp1hmaGdKVzlONTdIfDAkcqV4ZDBZBPiZpAuer4nLpWpE7y
dfRGYWCrbzMFw4vu1MI/66P3ucqOxVttxyHB+kWsT7mmmaBo+NdUGdG8VaNoVq/LY6QpExSH+QzS
W5m6+IvqlQeBqhEnag3JInW3yYrRraqjnO3W74jV+76GdTqubZNuV+msM1seICvUmX9eXbnrFLTI
bq5Nr3hvM/CMjBebo0plTtk6LNDBugufOPy4qNdTP7XaKS+EVN6/K3IMPkWGAiHIMbx0zEvHUQHG
y3jNYPMZ6W4+z3sQN6sL53nT3UYuWUmRIF5puQlPmHUOMLhGe16Sp+7ElGxwkOEqrbi8VqvjNHUu
+7DPZj07hTiWb5UN+7vS38YrqKYCje+xWc8Ujs4lLD3DA3K3nyI+L5eBp120TGBALU0as8mpxI1I
u50QD2MycdGLv/UlofC21UxjI7lrajrSrDnPEexmjRDO2AiR/s7cdmUs1aZggnDOUpOJc7PafKr7
8EtQ6h+bfLhdqeh5yq5953nogtzcIsIP3ep67X9h8gNGj57B1IjTk2kckdXE6WEHaEVLt6JG8DV/
UvgrNOhrBlkil8gmYapernGKonVnei/MCuFSmBhaJ71qWvxIq9WqnjZJQ0pC0tvnmE+n66K5MmQi
tNXfuuQHLUjXVo+1yrvlbn7PYTipjOQmLunuDCLJzlpEkKg8eRat9LxaO6h6Le+0KWGXJf5wY5Mv
PxjZVDTUBk9ABBc+VVaEaar6XV8SV2e4AaFKegnK4+racbORLdEmd6HPLBNErfN4A4nbdPaJOOmV
TXChm6tkqpjuVRUQquAFGtEIm+uVmnwwNTnVU27OKqJY1ZOLNkzuWm+tcsxH8yqKTbIFmgXDL95G
iX/FqTDVOrRVtsY3X+EWyZcJgwi7xAeRM2ZBZWmLLgqWZq7mGNs7HXNxcGIXl47Sf87Ty3USRlMv
IQA6id/VOQNBy5DhGSvXmtJxfyPIKlpYGrNE1q3LeL4c3ZjjtW+Z+egwOraTNIqO6aN8zUm174OC
FwAKHWU1pI4dEWWC8rKuuMXVVTJDpA7nz+NM9dd5pyVzRzqf4RuDvplgmUcKN3iXbcxkCn3Y3Bhp
jUygrr8aKWOB6yjVyI/vTnK/c3G4mxfwKMjKTRTELpGSdEwLROsNmc60S3aD6gQ1lhv0F+0K2j3u
vOFcSfBKDN1JyQTFSWV+luhNtW5IE6z7k3hlD4CH+VmZo9T1FNQsa8tA4xdQazfZmVqh8CgI25oQ
mfM5kjHS4CsJ6Xr6Isuau6oJrtZD9bEgITEvgvsk7j/UnG0xQ6mZWOAfVxl2q4LNOjC4etUEZ1GJ
BSMg9U1t1fdlwKYQZN/RMVFj41ohaZsgSBiQABrDuerrV4rT+1P8/AHBDGyKNn+XFv37Rq+I9Qvc
ZbgKP3dkZhHee0woVL4IC4iToMjOSOaLieFykVS4yhXReZdDn6gzB9DfI7hjBlcxMdeMpgh8YqjD
LvrYbRi6qDKfJlg5b3PPb+fBKaMrKbJa63u4Wp+Cxc9RHXiLXs8edL3/wz7+Gvuw/wL7mBb3SRXc
71HXD9/1RF2TNqJbAB+ENukyAu4J+IC61jXCnOCZbItZDbvUtc5gLg8KUNUcBNt80xPwoR8hr0eI
SqNGXQ3/9U+AD1PQlT2Kj9eQUYGGYQCC7LuJm6wxVKBRqpaqOdNyiGC2WUfQXngZrJVTu0YhibNp
qpEJY0g4TCgxMYkExhi6f7nxdHpHPPcT01Y+FBIvQ4d/rJE300rwTCERNBXP9KRv6W0G8mmIV2kn
m7d+T2xNLgE2pt4vos6v5z69CHMePvhV/D4hpJ5Z5XVr6PNSWZGYVJrngxqhoiQmJ5HAnEKic0oJ
0SEYyEfIh7qefJ11uPDL6lMisTsr8t6m+GaX5IzDBwC10FYtXa0lyNeO0+MiV2+Cfg4A4jEdHjic
cOc2YVzGBpA0IGJqklhwl3Iw6T5eQlcSD+14IJKNQOt0E2tzsJ0bAtuQrCT2MFH69PsaTmlpYpuV
eBDXGT4OTAnO7IEIxcy9zMkDmEVcTdTsBFAGgx3OY/fSa43hjEzUSaoFyjTF4MKcBaKv2zZbNqG9
WMe9NQXUJV+QkUJWESy0cEBbv2misw6vzyD/BtO/Ou+UYEMnQjDw0KXNGeVLOE0UIufmKuUSpmRM
W3bPpGOra69xRWByYE4B6PMNmdoMI0bm41zHcL5pdlsLvgpicOMBuBJrFR0rAsEKFqsDyjoNwJOV
4KhjJJ/zKVuv2+NIUFwDOBfLckVkEwgvCT3phS2ob7rFfwUJtlJirECG7S1GLGhxI7gxMtNjHBJA
+ne14MqeIMymYM24EovPieDPiSDRpWDSOeC0V57ZQNWKYNamoNeN4NhrQbRzwbbXgnJXgnfXmv6m
1qPPBsLjPjaBMpQZe0wqLkxYMxweU62Pj3V92H6pZ7RFpnang4eyqbLg/L+TtoW8oyZmnVFyPQRO
NpxbGuGwYULSaeS8tY0gepMK6N8K/F8KEaALJaDDDUCB013DFjRCG1D5LT14hEAIBeR/tyYMg0U2
eiR0OsxDrEpnY26mLVMG69pY+oyxlw/TMjNGi7SpKc7h9FNbElnhZEvNCPAEf9eVmYP60FZwzL5B
N41YmKILu26QFAv8jkvV9JZJky2TMppl/EPzM83tN0HyYWXfiGLWx00TrDCbeuapXt/VcsnTW7mB
v2gZgIxZIJo0TvbWyfgsKuPPYdY3qncu8W4h89sKb/gQwsUgSoWO4LG1S2/CrL4WTyJUnuGFn2mj
cvI24hsOieQ4z3DNqcgLMMT5XyEFZyGxY4XaEhXDUMzmFr/WMZE005jHTf435WNoMMVK+C5rCAyH
y3C4nIe7AY8ZQ91JCvgYW3dZdOPl3wt+vpZIkd4RfX43811vjqcZn4+2CLRlq6y53EPtI2HEXLpX
QfJJKa9TnF9IvBncPmtNhje0PXOt5mXUnw+V8UaL2nehpZ9YVRAugsbYnBRqdtW1d2SSyEwKT6Zc
DgZBM5Y/c4RHc2NoSGyWlWKUM8+rgciEdauEf2us2iXFRp/kp+tjo3WDK089a1pz86aze+y4mX+T
OrTXWGLp9kkuJQMKzLU2U++NlYfJSWZDImlAYgt1w1Bnr1q9yYo+wJUYE6ap5hdOms0VrQnRJZbt
uw594UljlEtXb+YrANiJTtlJasFmgSyzFO2BPsNUwcGTFAFDLTFV2Tm5vgRYpsxtLazzooF5VVT1
tNRAboiyZig0Xot5HzGuPhnUTylzic6Z3B2Tx07UVSGhV6XEXzkShOUURGI1ZGM1NrUn27X2YNQl
PMswP2oSpuWqdDTh4AzXZcJ4PDSgk77zvzJ2BsuaWxRXTPz6pMZf/I1RMXOEwK41yV1ZJxFeZHn1
Euo1SLxXlxP0lVqXqgR/aSSAlQUePkNCwQBc0k4Bfw1pgnVyw2wfP8Z6w7A0iRRb05tktpjWJG4M
3vRCI3/MXFcXA3lkOblkWq9+9uN3Ls1qRGpZR3pZJjFmTcok5jBDVW0MziRqVG3qk3qWkn7mFFeb
3CMyT2LRQglIW5GUVpGYFpKctpIINU/C1EBTvTmvj8WEoLX/cVl/R4xIxAM6PSnA/pzMmsf3TbrP
Zf3xjQ81nXWEIo16zmWgiAFtJYLABzLLoqbDss74ejw8ugNF9ZzMcgHTdUfTNFejg0XU9UdNx4Bd
+DGVeVQov2zjn9R0fMteTce4Y0xSumvYtkWNacjXn+WpMC3GJTWrQRaL5GeqJDRgQcU5HFjxHClB
dp5YzifyRk7rjaPMylp3L4baW008HNiJuEIAwS3GtV1sYz5dcN4rvQMHr83rIovJKYjWyyjISiZ3
YFsoWuY2dOjvzmFyobI2xTeGnZjTzRAoZ5GlvM9i8gKcxguIyFOQ96/dT1mlnq0t9wtgOgJdoz9j
2IkLIb32ZkrL1UYI4GlAEiSSvc6+dAc4/MTV0N1t8pM4tJ0Za+8AtGnpLFACYjKN4lp18F3nZquc
Runq1uqBRqMAAFiLi299heF/iFc+fqABVfEq6xeabiwDo14QKkDWWpKB9fZ9Tco2+pc12q4MEnNi
mwwqFlmJV1nGNFeCWejOIkwkNxrxyxONySPHWUOFscI1vikL9cR0fYjqYsCA5n90CMNnNBMjDr3l
hkHOvma555bbuMwmBl5h2l58kpp2dJLh1j2uhinAMWO3qFZwSk1I4PEXhZKgsGR4i+f3iwIFkFa1
LdcFw3gC23/r+kFN4OFmfWxb0bkbU4PYhDNff2zd4t7VhpLArowKqkRLWiMhG3xjiulImZhp9Sko
lSXlCe0pakhYTIXxVuaNj3y6CvrrxAfh7Zvktg6CO41pnHJv5MylTiPDnRSV8b5O6oWpl18qxbxs
UjIO2viCdEj/2G+7iyiRpH83eue0SC6jVl32nn5f6/YSSzWDK1vvq55FTERtAcp8/NTM3onrhdqe
xabTnlY6QrEY6d+7CGM6qoKKcNLBgYloegiqrCNxvAhBmtCOGcPwrbfg+TxKpqwsUQLB0oLt3GPE
Md72xcIgg4GiiQzFXPEXGaNJEMYxpcVP7ORkpd2sFdicuqvODKW9aayEoPRGPQ3NcJh6MmM0Xt0Y
Bjelvc5vMPNhI1M2KRMLqE9c0yc0MLmyQjS7OQ0/k5NmVcP0hl5XIIXQDDZtoC99GnNuUO1SJClz
W/tQG2STZ+usfD9oujmxi9wDhRJyRVe7T0zZxgAetCsCCfDEZStlygCm4ti17PzUDS6JKsM8rSh/
oZbVXkjQVS0GwVuEVfF/6EB3Tw+1s+FgypU3sSS7cG2QMO0zRFQp8pICSW++hBvJiHHgC0AGCVli
9GarpBjx1HJJgdktoW82b7Z/pGf43qGrGC5QJCf2UH1I7D6fBmXzjQC9S7N0sZEwjGyF7QuBGS4e
l2aSTCaJZ4vQl1LreAhF12dVSipmchL2/MoVOyCpiTzKtsMXppbf+JBT1SjPiBdgJxJNQZydOR3W
Pc5usiB1SYVMiYc0JSfSkMRITbIjq5xnRNIkzWDD60jC5EqyJjVJnbT4IlkzzUUiiZQM8ImgKbUl
0YbDJdodn+juWlIsyyi0Fm1uvDPD8NjsSudz6Rg4HQLTYF9eY8KY+jq1BwlBH6qifr8uSHhYZ0Sj
6N3ntiRB0ELGNrFDDIQY8aqJUbfv0HPBYKv2YlOXCUHnlnaDtNmcdKa5+WQJVdys+mBq4uU9dnBl
MuNTXxNqUd9tDJssy0jhDU2LtN0ynZFO8AX1mEYCZgfz0KS37uCbt22bfPFz47sqY2a9DVMMByUo
l9v/anVfw6EHr7XJdaztK+vbs1v1BVH2duryrrRYRVDMZWjbKEIMSW57fkexYzfBauMRVVMi6oWO
yPozjXjd0GxO8pRwyeak6m5stz8pWu8syKZVnZw70HaUkYzO8NbFSUkFxnxUOYQ4TI/BuY/dVc0U
RPek1NqLssyXcQMz5ZpfUgbMIwOeNWVBGkePQ+SjHmz+n+Fkj4CfhJKThhBW/VuUg/31fYnd8och
W756lYZJ9T79z/7Sk7P75Rf6DbyMd34BeaNIefja6bd//c4cCddDi2PpnD471dr2s20/+C9fKsa3
VNXf7v/1u6UfGSoYGzNIddXA3/77b3Ga+I9ftVEYieCHQHVywB5MIrzfs6X6s8X49c/5sKq//ju/
/AFeWAuHj37wWmDxx8lBjflg2t9bDGIFOVWobjEdiIV/+4ZjXAxTQgAOXAwSGwHENJM8jIeYgr3F
UD2NghxhmuvomIep10f6ZCCEe4XF4IHALaWiuGM8jMfy7mwTPCCo9HTVJA7CUtms/5W1+JrWuAk5
s/ww3TGMaeKR+TvPw94r7JwTcgbQpxBfopmmRVP3bAWsI1snIYNmi97K5mx6WPIx7g0mSv69tbj9
RmQjmGBVhF8rfqXPFsM4ko7UkSBUwvLp13YWA+rChIHAmmQ5jjTV410MTrpXWAxoSxTMvBY0ji5s
zO6TwdwE5Kmo6lQydh5DaMf4ZNgSJvt3dskvngz4J4d9AmkFDQVawfI+Wwz7CEslTSzJL7qDocx+
uLPGuBiGtp8W/J/UFhaOIwg0nbbrpzPDPtJteS6QGTgaaz/iK2QbqnPwk2FgFVQp6TkVNFPU2jtP
hs05YZPl43pcMxwq20dxjE+G7Tzcbw8RRT8K2X9UdRpHpgNHS9IWtKrlqLu3CQeozRgdHkGqLcKP
hXb9r1yo+xv957ITzPIVzgxDhVYCF9VNUp6ldtt5MtDe48v1HBfU1Hk6scf4ZNBGHLwYUnaaKqWU
9Yj27iwGw59UwsKpQRz9QRgw3idDxAQHnxmeZ5JiiAiBBaEc31kMujNUDhb9G0JEThUB2ke6TdBv
vMpi0JtRUDGri42wf7V6lGSEVAPoY8vmIB3tYtjaq5wZbAExv5Pi5GgqvejOmUF5gfJZB6TkAqZb
He9iuA9t9CG3iX4EQIFpgooKqAJB0N5iOFAzUEpkBpDDhx1qtItBZXDwNqE3YRHwFJiIBmBDdxcD
cg4vF7g1/1CqbxNBRnpmUBYcvBhY5CwPZS57YMs37l6tLAbpJ6QpkPBh4J8b55NhgCo47ORXWAzS
PVxpXL3t3I79Rs3lXOVq5dx4nIM42tvEOrzO0I+osWEFOBU4j7W9bWLjn3TpSajUQXYozMaL9ZFN
+gpPBr2Jx3AWg0rTVQUw27lNJCrQFjkmEk3kmuM9QI1XOTMcCXXV2CPUoRTee4tBB4e6VEfiAPLD
Kbpd/TGW4/wQr/BkCLgLguOAA2/1tLtPBo0a+4OTg81kjxj1073XoAdowRxVtaXk5tAQTPA5VwLg
B7JD4C9tPttodM8FvyuyitEyv8JTYTj0JTrNB2y7IbX2s5WQJs1SBegiWoyT1RzfUvxg0MzXaNJw
4fNDqi4+/Re4AQLZPGg0Dac+9IEz3r4E0PrgJ4PqE/AbKkAl2I5nbf/wtITQlu7M5PykEBndJvnx
ZHivUn0SauySEb51MAhD+Wyb2GJVMKjUWaiRXqvbE4PD/XCSgELcU0XYB4ylsgl2C3H7CCAY1oiE
QOZSk488XvQTovwVNgmNF3CvwXg6g1/+7iaxjkC/qPil1qLCGDVjIkTo4RgX1BHdmcwZU6EDdjYJ
LZpO5SkTEywNzaE6YsZEVDwHLoZxJOUDvDr6AhmGuNuisU2AdWBgDWkI+WsPl9cYa0/4noMXA2mK
bZkalYZq2oDfOw8GVBqjEFwiRR0KT5xb463Dyd94hbVgG9iq8UgB/MQ4A3EJDEwlLt2J8/CGY3ow
8M7BlXuk0aKQoHp84j4Pwf3gCmDmDHRQiMKBQvcRYTEV2nTvqJ2pNx4FQqNbFCkNcSzSceqvcdMa
R4ZBCSZUIwQaneretrHAPYQvGHUFhhMUD8FDdXjYE6IaBugOAPmjHfR5BYZqRRhXeFe6ObwKj/t0
TE/IUwX2GhiPjl5FGhHOim2o8/OlgEuiToVpAumBRRmzgMd8lZ7N0fnVc2BSVbyA/sFOo9Kgw0W9
4JhiIRkZSM5xqnLYSyHAj2ELqnvwHcNxKlFyOKsF99xXKDDsSELBWTM5XDhaxnfHPPVuXC+vsBgA
G5J49wfr/qx3s47YRHRu9CwgHQRRj7gSe0QcDjlGdaQ61FiAWkIz76uaBO+xhUVxZDwxyOh48R4O
uIOfDP0IDFDlxmD/vahd4egA/5C4ALQrI8QBn7YJ6NwrLAYHJE0J/5Fd8BMPjWZWDiiem20hv32/
Md2vP9ZCPvmBzRsYhwyd534idpPHY59FEeqZLz2s03jLUSAHJgG4zDxAYHDwonCpAOdQhGNloerY
wzrg2eRAwXiAH3SrrB7dE/Jw03ILEKbKlATowsN3DTU6TQuwMQDgz6yKcPQ0LdQeHCFIPEZMq9iv
AA3yhAAF08kj9BPHwS6ZIJJZhAqgYXRzgESPqqoRniF4iQ/nmFgMOEdXN0kD3mrLd7o3blrRKdis
BFYd/akSHuFiUC8cXpACAPGLV6k8kFPLU7CzGDbQoAf3pKE5Rz2MYHR0Z8fT7WK/CvtIo2oSRAQs
SLm1j4YJOCrCOAoTlWEk4wXQ7cfy8LB6lFoT0ey2KqWB22di4R+xrXGaiDNhi6KOrH17ejDoyA++
YVG/AR1RYqETBuv4qQSTucZ09aoq1jZK1tHuEsR7r7AY+I9gVgCNgRrJCNs7MoRZQTOJhZsjBT5q
tItB6NjBi0GZwckIvPGHomunhxXYHHUHEBhYAmTTaBcDqP/gxdCP6ObpTuGQHjx8e08GlYeIFSBj
JYf/USQxppv1Sb5xeJHBUlA+wLdxddKQ/MQycbvgbaN1pcrArTQ+9Ovp+AS3Pfi5ENQLFBCwx9q2
60BHO5sEX4YQTfAHGvoefbyoF53JaywGgnH6NKRCFBs/3SXgg9tLhGDFMTawP56Lx7PskBoDJYvg
qgRQsgle4KUpLhxQHnAeztAxynqEcWObM7iDi1+DUX6VRRHMk5MBheTPzwftCTUI8lGgMVHXjhgI
3AZMvQLew+BNZFPbKlNa4WcnB2S9mHOkWAcKlIdotNer8YjlH7ZdiEhF+IWmxbU9HDh7i8GRwgEq
FyyiFyyho10Mes1XOEbBbaQje7L07S0GagbIOAmv1baTe0a7GIg4D14M8HLh4FkM9H6uzCLa3SZ8
AVwHsEt3Jd/tH5Tkf6M6+5Hcwrj1+NtM4lXC+/KlaJc/+wtPKSU/f/1ZIosELOz8RYlweXjvB8+o
/Pu/d+yk2xSVZ198SlXZvs/jtz/+gD+/9c57Pf1UT3+4CO+L2+Jr0G+/0D9+zDe3G/Je5gU//n6C
HwSny4b848P86/edj/rsEfjVa79jhF/w2yKN918fmwVUGszLoe/w5f7+pdd2BDM89LWJl7r/GlRP
LyQ5O3xuC43m0x+9EMvzN1fmsrkvwnVZ3sdPr/X48mQk8rwf+tHfpMWfLjyoKhvudd5hUtze3Sb7
S4TIl+7s0Hc4Dzd3deE/vdDD+sBqq3Twh772ya+HaP9Z5tLf/OWe/MWEtwNf/pch6ge+9l/lef7y
5V86nH5kQ/18ZD1lPr30bbvnsfyNr/H9bfHv/wMAAP//</cx:binary>
              </cx:geoCache>
            </cx:geography>
          </cx:layoutPr>
        </cx:series>
      </cx:plotAreaRegion>
    </cx:plotArea>
    <cx:legend pos="r" align="ctr" overlay="0"/>
  </cx:chart>
  <cx:spPr>
    <a:ln w="50800">
      <a:solidFill>
        <a:schemeClr val="accent1"/>
      </a:solidFill>
    </a:ln>
    <a:effectLst>
      <a:outerShdw blurRad="50800" dist="38100" dir="2700000" algn="tl" rotWithShape="0">
        <a:schemeClr val="accent1">
          <a:alpha val="40000"/>
        </a:schemeClr>
      </a:outerShdw>
    </a:effectLst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</xdr:colOff>
      <xdr:row>5</xdr:row>
      <xdr:rowOff>76201</xdr:rowOff>
    </xdr:from>
    <xdr:ext cx="2428166" cy="1695450"/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BF425EDF-83B7-48C1-B2AB-831AD562C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85826"/>
          <a:ext cx="2428166" cy="1695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4</xdr:row>
      <xdr:rowOff>0</xdr:rowOff>
    </xdr:from>
    <xdr:to>
      <xdr:col>14</xdr:col>
      <xdr:colOff>0</xdr:colOff>
      <xdr:row>36</xdr:row>
      <xdr:rowOff>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afiek 1">
              <a:extLst>
                <a:ext uri="{FF2B5EF4-FFF2-40B4-BE49-F238E27FC236}">
                  <a16:creationId xmlns:a16="http://schemas.microsoft.com/office/drawing/2014/main" id="{840B4B5F-1C86-49E8-A764-8AA541BD60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95699" y="762000"/>
              <a:ext cx="5638801" cy="609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</xdr:row>
      <xdr:rowOff>1</xdr:rowOff>
    </xdr:from>
    <xdr:to>
      <xdr:col>2</xdr:col>
      <xdr:colOff>0</xdr:colOff>
      <xdr:row>25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vincie">
              <a:extLst>
                <a:ext uri="{FF2B5EF4-FFF2-40B4-BE49-F238E27FC236}">
                  <a16:creationId xmlns:a16="http://schemas.microsoft.com/office/drawing/2014/main" id="{C8D4398A-2849-4A91-8FA5-F1725F87A0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9075" y="1571626"/>
              <a:ext cx="1609725" cy="36194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0</xdr:colOff>
      <xdr:row>2</xdr:row>
      <xdr:rowOff>142875</xdr:rowOff>
    </xdr:from>
    <xdr:to>
      <xdr:col>13</xdr:col>
      <xdr:colOff>0</xdr:colOff>
      <xdr:row>5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Kenmerk">
              <a:extLst>
                <a:ext uri="{FF2B5EF4-FFF2-40B4-BE49-F238E27FC236}">
                  <a16:creationId xmlns:a16="http://schemas.microsoft.com/office/drawing/2014/main" id="{92519AAE-8FB0-47E6-93FA-AD774D6421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enmer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90725" y="142875"/>
              <a:ext cx="6705600" cy="428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3</xdr:col>
      <xdr:colOff>0</xdr:colOff>
      <xdr:row>6</xdr:row>
      <xdr:rowOff>0</xdr:rowOff>
    </xdr:from>
    <xdr:to>
      <xdr:col>13</xdr:col>
      <xdr:colOff>0</xdr:colOff>
      <xdr:row>34</xdr:row>
      <xdr:rowOff>0</xdr:rowOff>
    </xdr:to>
    <xdr:grpSp>
      <xdr:nvGrpSpPr>
        <xdr:cNvPr id="6" name="Groep 5">
          <a:extLst>
            <a:ext uri="{FF2B5EF4-FFF2-40B4-BE49-F238E27FC236}">
              <a16:creationId xmlns:a16="http://schemas.microsoft.com/office/drawing/2014/main" id="{9B14EF3C-DE86-47BA-AAA5-CC9B34313CCF}"/>
            </a:ext>
          </a:extLst>
        </xdr:cNvPr>
        <xdr:cNvGrpSpPr/>
      </xdr:nvGrpSpPr>
      <xdr:grpSpPr>
        <a:xfrm>
          <a:off x="1943100" y="1571625"/>
          <a:ext cx="6096000" cy="5334000"/>
          <a:chOff x="1990725" y="762000"/>
          <a:chExt cx="7315200" cy="6096002"/>
        </a:xfrm>
      </xdr:grpSpPr>
      <mc:AlternateContent xmlns:mc="http://schemas.openxmlformats.org/markup-compatibility/2006">
        <mc:Choice xmlns:cx4="http://schemas.microsoft.com/office/drawing/2016/5/10/chartex" Requires="cx4">
          <xdr:graphicFrame macro="">
            <xdr:nvGraphicFramePr>
              <xdr:cNvPr id="2" name="Grafiek 1">
                <a:extLst>
                  <a:ext uri="{FF2B5EF4-FFF2-40B4-BE49-F238E27FC236}">
                    <a16:creationId xmlns:a16="http://schemas.microsoft.com/office/drawing/2014/main" id="{55A13D23-1CD6-4D6C-A6C4-CF85B2C06CA4}"/>
                  </a:ext>
                </a:extLst>
              </xdr:cNvPr>
              <xdr:cNvGraphicFramePr/>
            </xdr:nvGraphicFramePr>
            <xdr:xfrm>
              <a:off x="1990725" y="762000"/>
              <a:ext cx="7315200" cy="6096002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990725" y="762000"/>
                <a:ext cx="7315200" cy="609600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nl-NL" sz="1100"/>
                  <a:t>Deze grafiek is niet beschikbaar in uw versie van Excel.
Als u deze vorm bewerkt of deze werkmap opslaat in een andere bestandsindeling, wordt de grafiek onherstelbaar beschadigd.</a:t>
                </a:r>
              </a:p>
            </xdr:txBody>
          </xdr:sp>
        </mc:Fallback>
      </mc:AlternateContent>
      <xdr:sp macro="" textlink="Draai!E3">
        <xdr:nvSpPr>
          <xdr:cNvPr id="5" name="Tekstvak 4">
            <a:extLst>
              <a:ext uri="{FF2B5EF4-FFF2-40B4-BE49-F238E27FC236}">
                <a16:creationId xmlns:a16="http://schemas.microsoft.com/office/drawing/2014/main" id="{E52B539F-FCA4-4098-AF8B-1A81646AB141}"/>
              </a:ext>
            </a:extLst>
          </xdr:cNvPr>
          <xdr:cNvSpPr txBox="1"/>
        </xdr:nvSpPr>
        <xdr:spPr>
          <a:xfrm>
            <a:off x="2097404" y="843643"/>
            <a:ext cx="2225042" cy="832755"/>
          </a:xfrm>
          <a:prstGeom prst="rect">
            <a:avLst/>
          </a:prstGeom>
          <a:solidFill>
            <a:schemeClr val="lt1"/>
          </a:solidFill>
          <a:ln w="25400" cmpd="sng">
            <a:solidFill>
              <a:schemeClr val="accent1"/>
            </a:solidFill>
          </a:ln>
          <a:effectLst>
            <a:outerShdw blurRad="50800" dist="38100" dir="2700000" algn="tl" rotWithShape="0">
              <a:schemeClr val="accent1">
                <a:alpha val="40000"/>
              </a:scheme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DA4D89E2-BA8A-453B-815F-56421D51D4B8}" type="TxLink">
              <a:rPr lang="en-US" sz="12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Gem. huisprijzen in 2021</a:t>
            </a:fld>
            <a:endParaRPr lang="nl-NL" sz="1200" b="1"/>
          </a:p>
        </xdr:txBody>
      </xdr:sp>
    </xdr:grpSp>
    <xdr:clientData/>
  </xdr:twoCellAnchor>
  <xdr:twoCellAnchor>
    <xdr:from>
      <xdr:col>14</xdr:col>
      <xdr:colOff>9526</xdr:colOff>
      <xdr:row>5</xdr:row>
      <xdr:rowOff>190499</xdr:rowOff>
    </xdr:from>
    <xdr:to>
      <xdr:col>18</xdr:col>
      <xdr:colOff>314566</xdr:colOff>
      <xdr:row>34</xdr:row>
      <xdr:rowOff>0</xdr:rowOff>
    </xdr:to>
    <xdr:sp macro="" textlink="">
      <xdr:nvSpPr>
        <xdr:cNvPr id="9" name="Tekstvak 8">
          <a:extLst>
            <a:ext uri="{FF2B5EF4-FFF2-40B4-BE49-F238E27FC236}">
              <a16:creationId xmlns:a16="http://schemas.microsoft.com/office/drawing/2014/main" id="{CCF9A17D-4E30-43CB-939E-28D9D4049B17}"/>
            </a:ext>
          </a:extLst>
        </xdr:cNvPr>
        <xdr:cNvSpPr txBox="1"/>
      </xdr:nvSpPr>
      <xdr:spPr>
        <a:xfrm>
          <a:off x="8391526" y="1571624"/>
          <a:ext cx="3714990" cy="5334001"/>
        </a:xfrm>
        <a:prstGeom prst="rect">
          <a:avLst/>
        </a:prstGeom>
        <a:solidFill>
          <a:schemeClr val="lt1">
            <a:alpha val="0"/>
          </a:schemeClr>
        </a:solidFill>
        <a:ln w="50800" cmpd="sng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twoCellAnchor>
    <xdr:from>
      <xdr:col>13</xdr:col>
      <xdr:colOff>257175</xdr:colOff>
      <xdr:row>7</xdr:row>
      <xdr:rowOff>85724</xdr:rowOff>
    </xdr:from>
    <xdr:to>
      <xdr:col>15</xdr:col>
      <xdr:colOff>304800</xdr:colOff>
      <xdr:row>35</xdr:row>
      <xdr:rowOff>95249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DBB02ABD-4069-4DC1-9597-C4D5E74FF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1171575</xdr:colOff>
      <xdr:row>7</xdr:row>
      <xdr:rowOff>123824</xdr:rowOff>
    </xdr:from>
    <xdr:to>
      <xdr:col>17</xdr:col>
      <xdr:colOff>66675</xdr:colOff>
      <xdr:row>10</xdr:row>
      <xdr:rowOff>110533</xdr:rowOff>
    </xdr:to>
    <xdr:sp macro="" textlink="">
      <xdr:nvSpPr>
        <xdr:cNvPr id="12" name="Tekstvak 1">
          <a:extLst>
            <a:ext uri="{FF2B5EF4-FFF2-40B4-BE49-F238E27FC236}">
              <a16:creationId xmlns:a16="http://schemas.microsoft.com/office/drawing/2014/main" id="{C1BE4861-B5F8-4EF7-80C8-52BD9B1F7365}"/>
            </a:ext>
          </a:extLst>
        </xdr:cNvPr>
        <xdr:cNvSpPr txBox="1"/>
      </xdr:nvSpPr>
      <xdr:spPr>
        <a:xfrm>
          <a:off x="9553575" y="1076324"/>
          <a:ext cx="1695450" cy="55820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l-NL" sz="1800" b="1"/>
            <a:t>Hoogste</a:t>
          </a:r>
        </a:p>
      </xdr:txBody>
    </xdr:sp>
    <xdr:clientData/>
  </xdr:twoCellAnchor>
  <xdr:twoCellAnchor>
    <xdr:from>
      <xdr:col>19</xdr:col>
      <xdr:colOff>9526</xdr:colOff>
      <xdr:row>5</xdr:row>
      <xdr:rowOff>190499</xdr:rowOff>
    </xdr:from>
    <xdr:to>
      <xdr:col>23</xdr:col>
      <xdr:colOff>333376</xdr:colOff>
      <xdr:row>34</xdr:row>
      <xdr:rowOff>0</xdr:rowOff>
    </xdr:to>
    <xdr:sp macro="" textlink="">
      <xdr:nvSpPr>
        <xdr:cNvPr id="13" name="Tekstvak 12">
          <a:extLst>
            <a:ext uri="{FF2B5EF4-FFF2-40B4-BE49-F238E27FC236}">
              <a16:creationId xmlns:a16="http://schemas.microsoft.com/office/drawing/2014/main" id="{AD1D3E7E-CA1A-48A2-A27C-6A4B385F02A7}"/>
            </a:ext>
          </a:extLst>
        </xdr:cNvPr>
        <xdr:cNvSpPr txBox="1"/>
      </xdr:nvSpPr>
      <xdr:spPr>
        <a:xfrm>
          <a:off x="12439651" y="1571624"/>
          <a:ext cx="3733800" cy="5334001"/>
        </a:xfrm>
        <a:prstGeom prst="rect">
          <a:avLst/>
        </a:prstGeom>
        <a:solidFill>
          <a:schemeClr val="lt1">
            <a:alpha val="0"/>
          </a:schemeClr>
        </a:solidFill>
        <a:ln w="50800" cmpd="sng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twoCellAnchor>
    <xdr:from>
      <xdr:col>19</xdr:col>
      <xdr:colOff>19050</xdr:colOff>
      <xdr:row>7</xdr:row>
      <xdr:rowOff>47625</xdr:rowOff>
    </xdr:from>
    <xdr:to>
      <xdr:col>20</xdr:col>
      <xdr:colOff>361950</xdr:colOff>
      <xdr:row>35</xdr:row>
      <xdr:rowOff>123825</xdr:rowOff>
    </xdr:to>
    <xdr:graphicFrame macro="">
      <xdr:nvGraphicFramePr>
        <xdr:cNvPr id="14" name="Grafiek 13">
          <a:extLst>
            <a:ext uri="{FF2B5EF4-FFF2-40B4-BE49-F238E27FC236}">
              <a16:creationId xmlns:a16="http://schemas.microsoft.com/office/drawing/2014/main" id="{FE551763-5BDC-48B9-B103-443FB839A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1104900</xdr:colOff>
      <xdr:row>7</xdr:row>
      <xdr:rowOff>104774</xdr:rowOff>
    </xdr:from>
    <xdr:to>
      <xdr:col>22</xdr:col>
      <xdr:colOff>0</xdr:colOff>
      <xdr:row>10</xdr:row>
      <xdr:rowOff>91483</xdr:rowOff>
    </xdr:to>
    <xdr:sp macro="" textlink="">
      <xdr:nvSpPr>
        <xdr:cNvPr id="15" name="Tekstvak 1">
          <a:extLst>
            <a:ext uri="{FF2B5EF4-FFF2-40B4-BE49-F238E27FC236}">
              <a16:creationId xmlns:a16="http://schemas.microsoft.com/office/drawing/2014/main" id="{FC0F6A46-811F-43EF-8220-BD96EE923774}"/>
            </a:ext>
          </a:extLst>
        </xdr:cNvPr>
        <xdr:cNvSpPr txBox="1"/>
      </xdr:nvSpPr>
      <xdr:spPr>
        <a:xfrm>
          <a:off x="13535025" y="1057274"/>
          <a:ext cx="1695450" cy="55820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l-NL" sz="1800" b="1"/>
            <a:t>Laagste 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 Verbruggen" refreshedDate="44616.605735763886" createdVersion="6" refreshedVersion="6" minRefreshableVersion="3" recordCount="1054" xr:uid="{2D590F0D-39EF-421D-B7A1-C284E46A878D}">
  <cacheSource type="worksheet">
    <worksheetSource name="q_Resultaat"/>
  </cacheSource>
  <cacheFields count="4">
    <cacheField name="Provincie" numFmtId="0">
      <sharedItems count="12">
        <s v="Noord-Brabant"/>
        <s v="Zuid-Holland"/>
        <s v="Gelderland"/>
        <s v="Noord-Holland"/>
        <s v="Limburg"/>
        <s v="Utrecht"/>
        <s v="Overijssel"/>
        <s v="Groningen"/>
        <s v="Drenthe"/>
        <s v="Flevoland"/>
        <s v="Fryslân"/>
        <s v="Zeeland"/>
      </sharedItems>
    </cacheField>
    <cacheField name="GemNaam" numFmtId="0">
      <sharedItems count="363">
        <s v="Alphen-Chaam"/>
        <s v="Altena (Noord-Brabant)"/>
        <s v="Asten"/>
        <s v="Baarle-Nassau"/>
        <s v="Bergeijk"/>
        <s v="Bergen op Zoom"/>
        <s v="Bernheze"/>
        <s v="Gemeente Best"/>
        <s v="Bladel"/>
        <s v="Boekel"/>
        <s v="Boxmeer"/>
        <s v="Boxtel"/>
        <s v="Breda"/>
        <s v="Cranendonck"/>
        <s v="Cuijk"/>
        <s v="Deurne"/>
        <s v="Dongen"/>
        <s v="Drimmelen"/>
        <s v="Eersel"/>
        <s v="Eindhoven"/>
        <s v="Etten-Leur"/>
        <s v="Geertruidenberg"/>
        <s v="Geldrop-Mierlo"/>
        <s v="Gemert-Bakel"/>
        <s v="Gilze en Rijen"/>
        <s v="Goirle"/>
        <s v="Grave (Noord-Brabant)"/>
        <s v="Halderberge"/>
        <s v="Heeze-Leende"/>
        <s v="Helmond"/>
        <s v="s-Hertogenbosch"/>
        <s v="Heusden"/>
        <s v="Hilvarenbeek"/>
        <s v="Laarbeek"/>
        <s v="Landerd"/>
        <s v="Loon op Zand"/>
        <s v="Meierijstad"/>
        <s v="Mill en Sint Hubert"/>
        <s v="Moerdijk"/>
        <s v="Nuenen, Gerwen en Nederwetten"/>
        <s v="Oirschot"/>
        <s v="Oisterwijk"/>
        <s v="Oosterhout"/>
        <s v="Oss"/>
        <s v="Rucphen"/>
        <s v="Sint-Michielsgestel"/>
        <s v="Someren"/>
        <s v="Son en Breugel"/>
        <s v="Steenbergen"/>
        <s v="Tilburg"/>
        <s v="Uden"/>
        <s v="Valkenswaard"/>
        <s v="Veldhoven"/>
        <s v="Vught"/>
        <s v="Waalre"/>
        <s v="Waalwijk"/>
        <s v="Woensdrecht"/>
        <s v="Reusel-De Mierden"/>
        <s v="Zundert"/>
        <s v="Roosendaal"/>
        <s v="Sint Anthonis"/>
        <s v="Alblasserdam"/>
        <s v="Albrandswaard"/>
        <s v="Alphen aan den Rijn"/>
        <s v="Barendrecht"/>
        <s v="Bodegraven-Reeuwijk"/>
        <s v="Brielle"/>
        <s v="Capelle aan den IJssel"/>
        <s v="Delft"/>
        <s v="Dordrecht"/>
        <s v="Goeree-Overflakkee"/>
        <s v="Gorinchem"/>
        <s v="Gouda"/>
        <s v="s-Gravenhage"/>
        <s v="Hardinxveld-Giessendam"/>
        <s v="Hellevoetsluis"/>
        <s v="Hendrik-Ido-Ambacht"/>
        <s v="Hillegom"/>
        <s v="Hoeksche Waard"/>
        <s v="Kaag en Braassem"/>
        <s v="Katwijk"/>
        <s v="Krimpen aan den IJssel"/>
        <s v="Krimpenerwaard"/>
        <s v="Leiden"/>
        <s v="Leiderdorp"/>
        <s v="Lisse"/>
        <s v="Maassluis"/>
        <s v="Lansingerland"/>
        <s v="Nieuwkoop"/>
        <s v="Noordwijk"/>
        <s v="Oegstgeest"/>
        <s v="Papendrecht"/>
        <s v="Leidschendam-Voorburg"/>
        <s v="Ridderkerk"/>
        <s v="Rotterdam"/>
        <s v="Rijswijk (ZH)"/>
        <s v="Schiedam"/>
        <s v="Sliedrecht"/>
        <s v="Westvoorne"/>
        <s v="Vlaardingen"/>
        <s v="Voorschoten"/>
        <s v="Waddinxveen"/>
        <s v="Wassenaar"/>
        <s v="Zoetermeer"/>
        <s v="Zoeterwoude"/>
        <s v="Zwijndrecht"/>
        <s v="Midden-Delfland"/>
        <s v="Molenlanden"/>
        <s v="Nissewaard"/>
        <s v="Pijnacker-Nootdorp"/>
        <s v="Teylingen"/>
        <s v="Westland"/>
        <s v="Zuidplas"/>
        <s v="Aalten"/>
        <s v="Apeldoorn"/>
        <s v="Arnhem"/>
        <s v="Barneveld"/>
        <s v="Berg en Dal"/>
        <s v="Berkelland"/>
        <s v="Beuningen"/>
        <s v="Brummen"/>
        <s v="Buren (Gelderland)"/>
        <s v="Culemborg"/>
        <s v="Doesburg"/>
        <s v="Doetinchem"/>
        <s v="Bronckhorst"/>
        <s v="Druten"/>
        <s v="Duiven"/>
        <s v="Ede"/>
        <s v="Elburg"/>
        <s v="Epe"/>
        <s v="Ermelo"/>
        <s v="Harderwijk"/>
        <s v="Hattem"/>
        <s v="Heerde"/>
        <s v="Heumen"/>
        <s v="Lochem"/>
        <s v="Maasdriel"/>
        <s v="Nijkerk"/>
        <s v="Nijmegen"/>
        <s v="Oldebroek"/>
        <s v="Putten"/>
        <s v="Renkum"/>
        <s v="Rheden"/>
        <s v="Rozendaal"/>
        <s v="Scherpenzeel"/>
        <s v="Tiel"/>
        <s v="Voorst"/>
        <s v="Wageningen"/>
        <s v="Westervoort"/>
        <s v="Winterswijk"/>
        <s v="Wijchen"/>
        <s v="Zaltbommel"/>
        <s v="Zevenaar"/>
        <s v="Zutphen"/>
        <s v="Nunspeet"/>
        <s v="Lingewaard"/>
        <s v="West Maas en Waal"/>
        <s v="Montferland"/>
        <s v="Neder-Betuwe"/>
        <s v="Oost Gelre"/>
        <s v="Oude IJsselstreek"/>
        <s v="Overbetuwe"/>
        <s v="West Betuwe"/>
        <s v="Aalsmeer"/>
        <s v="Alkmaar"/>
        <s v="Amstelveen"/>
        <s v="Amsterdam"/>
        <s v="Beemster"/>
        <s v="Bergen (Noord-Holland)"/>
        <s v="Beverwijk"/>
        <s v="Blaricum"/>
        <s v="Bloemendaal"/>
        <s v="Castricum"/>
        <s v="Diemen"/>
        <s v="Drechterland"/>
        <s v="Edam-Volendam"/>
        <s v="Enkhuizen"/>
        <s v="Gooise Meren"/>
        <s v="Haarlem"/>
        <s v="Haarlemmermeer"/>
        <s v="Heemskerk"/>
        <s v="Heemstede"/>
        <s v="Heerhugowaard"/>
        <s v="Heiloo"/>
        <s v="Den Helder"/>
        <s v="Hilversum"/>
        <s v="Hoorn"/>
        <s v="Huizen"/>
        <s v="Landsmeer"/>
        <s v="Langedijk"/>
        <s v="Laren (Noord-Holland)"/>
        <s v="Medemblik"/>
        <s v="Oostzaan"/>
        <s v="Opmeer"/>
        <s v="Ouder-Amstel"/>
        <s v="Purmerend"/>
        <s v="Schagen"/>
        <s v="Texel"/>
        <s v="Uitgeest"/>
        <s v="Uithoorn"/>
        <s v="Velsen"/>
        <s v="Weesp"/>
        <s v="Zandvoort"/>
        <s v="Zaanstad"/>
        <s v="Hollands Kroon"/>
        <s v="Koggenland"/>
        <s v="Stede Broec"/>
        <s v="Waterland"/>
        <s v="Wormerland"/>
        <s v="Wijdemeren"/>
        <s v="Beek"/>
        <s v="Beekdaelen"/>
        <s v="Beesel"/>
        <s v="Bergen (Limburg)"/>
        <s v="Brunssum"/>
        <s v="Echt-Susteren"/>
        <s v="Eijsden-Margraten"/>
        <s v="Gennep"/>
        <s v="Gulpen-Wittem"/>
        <s v="Heerlen"/>
        <s v="Horst aan de Maas"/>
        <s v="Kerkrade"/>
        <s v="Landgraaf"/>
        <s v="Leudal"/>
        <s v="Maasgouw"/>
        <s v="Maastricht"/>
        <s v="Meerssen"/>
        <s v="Mook en Middelaar"/>
        <s v="Nederweert"/>
        <s v="Peel en Maas"/>
        <s v="Roerdalen"/>
        <s v="Roermond"/>
        <s v="Simpelveld"/>
        <s v="Stein (Limburg)"/>
        <s v="Vaals"/>
        <s v="Venlo"/>
        <s v="Venray"/>
        <s v="Voerendaal"/>
        <s v="Sittard-Geleen"/>
        <s v="Weert"/>
        <s v="Valkenburg aan de Geul"/>
        <s v="Amersfoort"/>
        <s v="Baarn"/>
        <s v="De Bilt"/>
        <s v="Bunnik"/>
        <s v="Bunschoten"/>
        <s v="Eemnes"/>
        <s v="Houten"/>
        <s v="Leusden"/>
        <s v="Lopik"/>
        <s v="Montfoort"/>
        <s v="Renswoude"/>
        <s v="Rhenen"/>
        <s v="Soest (Utrecht)"/>
        <s v="Utrecht"/>
        <s v="Veenendaal"/>
        <s v="Woudenberg"/>
        <s v="Wijk bij Duurstede"/>
        <s v="IJsselstein"/>
        <s v="Zeist"/>
        <s v="Nieuwegein"/>
        <s v="Oudewater"/>
        <s v="Woerden"/>
        <s v="De Ronde Venen"/>
        <s v="Utrechtse Heuvelrug"/>
        <s v="Stichtse Vecht"/>
        <s v="Vijfheerenlanden"/>
        <s v="Almelo"/>
        <s v="Borne"/>
        <s v="Dalfsen"/>
        <s v="Deventer (Overijssel)"/>
        <s v="Enschede"/>
        <s v="Haaksbergen"/>
        <s v="Hardenberg"/>
        <s v="Hellendoorn"/>
        <s v="Hengelo (Overijssel)"/>
        <s v="Kampen"/>
        <s v="Losser"/>
        <s v="Oldenzaal"/>
        <s v="Ommen"/>
        <s v="Raalte"/>
        <s v="Staphorst"/>
        <s v="Tubbergen"/>
        <s v="Wierden"/>
        <s v="Zwolle"/>
        <s v="Dinkelland"/>
        <s v="Hof van Twente"/>
        <s v="Olst-Wijhe"/>
        <s v="Rijssen-Holten"/>
        <s v="Steenwijkerland"/>
        <s v="Twenterand"/>
        <s v="Zwartewaterland"/>
        <s v="Groningen (Groningen)"/>
        <s v="Aa en Hunze"/>
        <s v="Almere (Flevoland)"/>
        <s v="Stadskanaal"/>
        <s v="Veendam"/>
        <s v="Achtkarspelen"/>
        <s v="Zeewolde"/>
        <s v="Ameland"/>
        <s v="Harlingen"/>
        <s v="Heerenveen"/>
        <s v="Leeuwarden"/>
        <s v="Ooststellingwerf"/>
        <s v="Opsterland"/>
        <s v="Schiermonnikoog"/>
        <s v="Smallingerland"/>
        <s v="Terschelling"/>
        <s v="Vlieland"/>
        <s v="Weststellingwerf"/>
        <s v="Assen"/>
        <s v="Coevorden"/>
        <s v="Emmen"/>
        <s v="Hoogeveen"/>
        <s v="Meppel"/>
        <s v="Noordoostpolder"/>
        <s v="Urk"/>
        <s v="Borger-Odoorn"/>
        <s v="Borsele"/>
        <s v="Dantumadiel"/>
        <s v="Dronten"/>
        <s v="Eemsdelta"/>
        <s v="De Fryske Marren"/>
        <s v="Goes (Zeeland)"/>
        <s v="Het Hogeland (Groningen)"/>
        <s v="Hulst"/>
        <s v="Kapelle"/>
        <s v="Lelystad"/>
        <s v="Middelburg (Zeeland)"/>
        <s v="Midden-Drenthe"/>
        <s v="Midden-Groningen"/>
        <s v="Reimerswaal"/>
        <s v="Terneuzen"/>
        <s v="Tholen"/>
        <s v="Veere"/>
        <s v="Vlissingen"/>
        <s v="Tytsjerksteradiel"/>
        <s v="Noardeast-Fryslân"/>
        <s v="Noord-Beveland"/>
        <s v="Noordenveld"/>
        <s v="Pekela"/>
        <s v="Oldambt"/>
        <s v="Schouwen-Duiveland"/>
        <s v="Sluis"/>
        <s v="Súdwest Fryslân"/>
        <s v="Gemeente Tynaarlo (Drenthe)"/>
        <s v="De Wolden"/>
        <s v="Gemeente Westerveld"/>
        <s v="Waadhoeke"/>
        <s v="Westerkwartier (Groningen)"/>
        <s v="Westerwolde"/>
        <s v="Tynaarlo (Drenthe)" u="1"/>
        <s v="Gemeente Eemsdelta" u="1"/>
        <s v="Eemsdelta Groningen" u="1"/>
        <s v="Westerveld (Drenthe)" u="1"/>
        <s v="Gemeente Best (Noord-Brabant)" u="1"/>
        <s v="GemeenteWesterveld" u="1"/>
        <s v="Gemeente Westerveld (Drenthe)" u="1"/>
        <s v="Havelte" u="1"/>
        <s v="Eemsdelta (Groningen)" u="1"/>
        <s v="Best (Noord-Brabant)" u="1"/>
        <s v="Gemeente Westervel (Drenthe)" u="1"/>
      </sharedItems>
    </cacheField>
    <cacheField name="Kenmerk" numFmtId="0">
      <sharedItems count="4">
        <s v="2021"/>
        <s v="2020"/>
        <s v="Wijz%"/>
        <s v="Verandering" u="1"/>
      </sharedItems>
    </cacheField>
    <cacheField name="Waarde" numFmtId="0">
      <sharedItems containsSemiMixedTypes="0" containsString="0" containsNumber="1" minValue="-2.3304529981670499E-2" maxValue="1067.3"/>
    </cacheField>
  </cacheFields>
  <extLst>
    <ext xmlns:x14="http://schemas.microsoft.com/office/spreadsheetml/2009/9/main" uri="{725AE2AE-9491-48be-B2B4-4EB974FC3084}">
      <x14:pivotCacheDefinition pivotCacheId="11638484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4">
  <r>
    <x v="0"/>
    <x v="0"/>
    <x v="0"/>
    <n v="466.1"/>
  </r>
  <r>
    <x v="0"/>
    <x v="0"/>
    <x v="1"/>
    <n v="390.4"/>
  </r>
  <r>
    <x v="0"/>
    <x v="0"/>
    <x v="2"/>
    <n v="0.19390368852459"/>
  </r>
  <r>
    <x v="0"/>
    <x v="1"/>
    <x v="0"/>
    <n v="357.8"/>
  </r>
  <r>
    <x v="0"/>
    <x v="1"/>
    <x v="1"/>
    <n v="319.8"/>
  </r>
  <r>
    <x v="0"/>
    <x v="1"/>
    <x v="2"/>
    <n v="0.118824265165729"/>
  </r>
  <r>
    <x v="0"/>
    <x v="2"/>
    <x v="0"/>
    <n v="379.7"/>
  </r>
  <r>
    <x v="0"/>
    <x v="2"/>
    <x v="1"/>
    <n v="342.3"/>
  </r>
  <r>
    <x v="0"/>
    <x v="2"/>
    <x v="2"/>
    <n v="0.109260882267017"/>
  </r>
  <r>
    <x v="0"/>
    <x v="3"/>
    <x v="0"/>
    <n v="366.3"/>
  </r>
  <r>
    <x v="0"/>
    <x v="3"/>
    <x v="1"/>
    <n v="314.5"/>
  </r>
  <r>
    <x v="0"/>
    <x v="3"/>
    <x v="2"/>
    <n v="0.16470588235294101"/>
  </r>
  <r>
    <x v="0"/>
    <x v="4"/>
    <x v="0"/>
    <n v="402.5"/>
  </r>
  <r>
    <x v="0"/>
    <x v="4"/>
    <x v="1"/>
    <n v="374"/>
  </r>
  <r>
    <x v="0"/>
    <x v="4"/>
    <x v="2"/>
    <n v="7.6203208556149704E-2"/>
  </r>
  <r>
    <x v="0"/>
    <x v="5"/>
    <x v="0"/>
    <n v="307.39999999999998"/>
  </r>
  <r>
    <x v="0"/>
    <x v="5"/>
    <x v="1"/>
    <n v="278.8"/>
  </r>
  <r>
    <x v="0"/>
    <x v="5"/>
    <x v="2"/>
    <n v="0.102582496413199"/>
  </r>
  <r>
    <x v="0"/>
    <x v="6"/>
    <x v="0"/>
    <n v="425.4"/>
  </r>
  <r>
    <x v="0"/>
    <x v="6"/>
    <x v="1"/>
    <n v="368.2"/>
  </r>
  <r>
    <x v="0"/>
    <x v="6"/>
    <x v="2"/>
    <n v="0.15535035306898401"/>
  </r>
  <r>
    <x v="0"/>
    <x v="7"/>
    <x v="0"/>
    <n v="414.4"/>
  </r>
  <r>
    <x v="0"/>
    <x v="7"/>
    <x v="1"/>
    <n v="364.5"/>
  </r>
  <r>
    <x v="0"/>
    <x v="7"/>
    <x v="2"/>
    <n v="0.136899862825789"/>
  </r>
  <r>
    <x v="0"/>
    <x v="8"/>
    <x v="0"/>
    <n v="409.3"/>
  </r>
  <r>
    <x v="0"/>
    <x v="8"/>
    <x v="1"/>
    <n v="358.8"/>
  </r>
  <r>
    <x v="0"/>
    <x v="8"/>
    <x v="2"/>
    <n v="0.14074693422519499"/>
  </r>
  <r>
    <x v="0"/>
    <x v="9"/>
    <x v="0"/>
    <n v="366.4"/>
  </r>
  <r>
    <x v="0"/>
    <x v="9"/>
    <x v="1"/>
    <n v="325.5"/>
  </r>
  <r>
    <x v="0"/>
    <x v="9"/>
    <x v="2"/>
    <n v="0.125652841781874"/>
  </r>
  <r>
    <x v="0"/>
    <x v="10"/>
    <x v="0"/>
    <n v="376.1"/>
  </r>
  <r>
    <x v="0"/>
    <x v="10"/>
    <x v="1"/>
    <n v="306.2"/>
  </r>
  <r>
    <x v="0"/>
    <x v="10"/>
    <x v="2"/>
    <n v="0.22828216851730901"/>
  </r>
  <r>
    <x v="0"/>
    <x v="11"/>
    <x v="0"/>
    <n v="404.4"/>
  </r>
  <r>
    <x v="0"/>
    <x v="11"/>
    <x v="1"/>
    <n v="318.5"/>
  </r>
  <r>
    <x v="0"/>
    <x v="11"/>
    <x v="2"/>
    <n v="0.26970172684458399"/>
  </r>
  <r>
    <x v="0"/>
    <x v="12"/>
    <x v="0"/>
    <n v="427.3"/>
  </r>
  <r>
    <x v="0"/>
    <x v="12"/>
    <x v="1"/>
    <n v="378.9"/>
  </r>
  <r>
    <x v="0"/>
    <x v="12"/>
    <x v="2"/>
    <n v="0.12773818949590901"/>
  </r>
  <r>
    <x v="0"/>
    <x v="13"/>
    <x v="0"/>
    <n v="344.7"/>
  </r>
  <r>
    <x v="0"/>
    <x v="13"/>
    <x v="1"/>
    <n v="317.3"/>
  </r>
  <r>
    <x v="0"/>
    <x v="13"/>
    <x v="2"/>
    <n v="8.6353608572328905E-2"/>
  </r>
  <r>
    <x v="0"/>
    <x v="14"/>
    <x v="0"/>
    <n v="326.10000000000002"/>
  </r>
  <r>
    <x v="0"/>
    <x v="14"/>
    <x v="1"/>
    <n v="287.7"/>
  </r>
  <r>
    <x v="0"/>
    <x v="14"/>
    <x v="2"/>
    <n v="0.133472367049009"/>
  </r>
  <r>
    <x v="0"/>
    <x v="15"/>
    <x v="0"/>
    <n v="375.1"/>
  </r>
  <r>
    <x v="0"/>
    <x v="15"/>
    <x v="1"/>
    <n v="339.8"/>
  </r>
  <r>
    <x v="0"/>
    <x v="15"/>
    <x v="2"/>
    <n v="0.103884638022366"/>
  </r>
  <r>
    <x v="0"/>
    <x v="16"/>
    <x v="0"/>
    <n v="355"/>
  </r>
  <r>
    <x v="0"/>
    <x v="16"/>
    <x v="1"/>
    <n v="303.60000000000002"/>
  </r>
  <r>
    <x v="0"/>
    <x v="16"/>
    <x v="2"/>
    <n v="0.169301712779974"/>
  </r>
  <r>
    <x v="0"/>
    <x v="17"/>
    <x v="0"/>
    <n v="372.2"/>
  </r>
  <r>
    <x v="0"/>
    <x v="17"/>
    <x v="1"/>
    <n v="300.3"/>
  </r>
  <r>
    <x v="0"/>
    <x v="17"/>
    <x v="2"/>
    <n v="0.23942723942723901"/>
  </r>
  <r>
    <x v="0"/>
    <x v="18"/>
    <x v="0"/>
    <n v="470.1"/>
  </r>
  <r>
    <x v="0"/>
    <x v="18"/>
    <x v="1"/>
    <n v="382.9"/>
  </r>
  <r>
    <x v="0"/>
    <x v="18"/>
    <x v="2"/>
    <n v="0.227735701227475"/>
  </r>
  <r>
    <x v="0"/>
    <x v="19"/>
    <x v="0"/>
    <n v="367"/>
  </r>
  <r>
    <x v="0"/>
    <x v="19"/>
    <x v="1"/>
    <n v="344"/>
  </r>
  <r>
    <x v="0"/>
    <x v="19"/>
    <x v="2"/>
    <n v="6.6860465116278994E-2"/>
  </r>
  <r>
    <x v="0"/>
    <x v="20"/>
    <x v="0"/>
    <n v="364.9"/>
  </r>
  <r>
    <x v="0"/>
    <x v="20"/>
    <x v="1"/>
    <n v="340.7"/>
  </r>
  <r>
    <x v="0"/>
    <x v="20"/>
    <x v="2"/>
    <n v="7.1030231875550201E-2"/>
  </r>
  <r>
    <x v="0"/>
    <x v="21"/>
    <x v="0"/>
    <n v="352.3"/>
  </r>
  <r>
    <x v="0"/>
    <x v="21"/>
    <x v="1"/>
    <n v="307.89999999999998"/>
  </r>
  <r>
    <x v="0"/>
    <x v="21"/>
    <x v="2"/>
    <n v="0.14420266320233899"/>
  </r>
  <r>
    <x v="0"/>
    <x v="22"/>
    <x v="0"/>
    <n v="371.3"/>
  </r>
  <r>
    <x v="0"/>
    <x v="22"/>
    <x v="1"/>
    <n v="353.7"/>
  </r>
  <r>
    <x v="0"/>
    <x v="22"/>
    <x v="2"/>
    <n v="4.9759683347469601E-2"/>
  </r>
  <r>
    <x v="0"/>
    <x v="23"/>
    <x v="0"/>
    <n v="397.3"/>
  </r>
  <r>
    <x v="0"/>
    <x v="23"/>
    <x v="1"/>
    <n v="354.1"/>
  </r>
  <r>
    <x v="0"/>
    <x v="23"/>
    <x v="2"/>
    <n v="0.1219994351878"/>
  </r>
  <r>
    <x v="0"/>
    <x v="24"/>
    <x v="0"/>
    <n v="357.4"/>
  </r>
  <r>
    <x v="0"/>
    <x v="24"/>
    <x v="1"/>
    <n v="334.9"/>
  </r>
  <r>
    <x v="0"/>
    <x v="24"/>
    <x v="2"/>
    <n v="6.7184234099731302E-2"/>
  </r>
  <r>
    <x v="0"/>
    <x v="25"/>
    <x v="0"/>
    <n v="447.2"/>
  </r>
  <r>
    <x v="0"/>
    <x v="25"/>
    <x v="1"/>
    <n v="380.8"/>
  </r>
  <r>
    <x v="0"/>
    <x v="25"/>
    <x v="2"/>
    <n v="0.17436974789915999"/>
  </r>
  <r>
    <x v="0"/>
    <x v="26"/>
    <x v="0"/>
    <n v="329.5"/>
  </r>
  <r>
    <x v="0"/>
    <x v="26"/>
    <x v="1"/>
    <n v="299"/>
  </r>
  <r>
    <x v="0"/>
    <x v="26"/>
    <x v="2"/>
    <n v="0.102006688963211"/>
  </r>
  <r>
    <x v="0"/>
    <x v="27"/>
    <x v="0"/>
    <n v="353.2"/>
  </r>
  <r>
    <x v="0"/>
    <x v="27"/>
    <x v="1"/>
    <n v="316.89999999999998"/>
  </r>
  <r>
    <x v="0"/>
    <x v="27"/>
    <x v="2"/>
    <n v="0.11454717576522599"/>
  </r>
  <r>
    <x v="0"/>
    <x v="28"/>
    <x v="0"/>
    <n v="433.5"/>
  </r>
  <r>
    <x v="0"/>
    <x v="28"/>
    <x v="1"/>
    <n v="393.2"/>
  </r>
  <r>
    <x v="0"/>
    <x v="28"/>
    <x v="2"/>
    <n v="0.102492370295015"/>
  </r>
  <r>
    <x v="0"/>
    <x v="29"/>
    <x v="0"/>
    <n v="339.8"/>
  </r>
  <r>
    <x v="0"/>
    <x v="29"/>
    <x v="1"/>
    <n v="305.8"/>
  </r>
  <r>
    <x v="0"/>
    <x v="29"/>
    <x v="2"/>
    <n v="0.111183780248528"/>
  </r>
  <r>
    <x v="0"/>
    <x v="30"/>
    <x v="0"/>
    <n v="412.2"/>
  </r>
  <r>
    <x v="0"/>
    <x v="30"/>
    <x v="1"/>
    <n v="371.1"/>
  </r>
  <r>
    <x v="0"/>
    <x v="30"/>
    <x v="2"/>
    <n v="0.110751818916734"/>
  </r>
  <r>
    <x v="0"/>
    <x v="31"/>
    <x v="0"/>
    <n v="411.9"/>
  </r>
  <r>
    <x v="0"/>
    <x v="31"/>
    <x v="1"/>
    <n v="372"/>
  </r>
  <r>
    <x v="0"/>
    <x v="31"/>
    <x v="2"/>
    <n v="0.107258064516129"/>
  </r>
  <r>
    <x v="0"/>
    <x v="32"/>
    <x v="0"/>
    <n v="474.6"/>
  </r>
  <r>
    <x v="0"/>
    <x v="32"/>
    <x v="1"/>
    <n v="403.9"/>
  </r>
  <r>
    <x v="0"/>
    <x v="32"/>
    <x v="2"/>
    <n v="0.17504332755632601"/>
  </r>
  <r>
    <x v="0"/>
    <x v="33"/>
    <x v="0"/>
    <n v="419.8"/>
  </r>
  <r>
    <x v="0"/>
    <x v="33"/>
    <x v="1"/>
    <n v="334.9"/>
  </r>
  <r>
    <x v="0"/>
    <x v="33"/>
    <x v="2"/>
    <n v="0.25350851000298602"/>
  </r>
  <r>
    <x v="0"/>
    <x v="34"/>
    <x v="0"/>
    <n v="433.8"/>
  </r>
  <r>
    <x v="0"/>
    <x v="34"/>
    <x v="1"/>
    <n v="381.6"/>
  </r>
  <r>
    <x v="0"/>
    <x v="34"/>
    <x v="2"/>
    <n v="0.13679245283018901"/>
  </r>
  <r>
    <x v="0"/>
    <x v="35"/>
    <x v="0"/>
    <n v="362.5"/>
  </r>
  <r>
    <x v="0"/>
    <x v="35"/>
    <x v="1"/>
    <n v="312.10000000000002"/>
  </r>
  <r>
    <x v="0"/>
    <x v="35"/>
    <x v="2"/>
    <n v="0.16148670297981399"/>
  </r>
  <r>
    <x v="0"/>
    <x v="36"/>
    <x v="0"/>
    <n v="391.1"/>
  </r>
  <r>
    <x v="0"/>
    <x v="36"/>
    <x v="1"/>
    <n v="349.8"/>
  </r>
  <r>
    <x v="0"/>
    <x v="36"/>
    <x v="2"/>
    <n v="0.118067467124071"/>
  </r>
  <r>
    <x v="0"/>
    <x v="37"/>
    <x v="0"/>
    <n v="411.1"/>
  </r>
  <r>
    <x v="0"/>
    <x v="37"/>
    <x v="1"/>
    <n v="332.7"/>
  </r>
  <r>
    <x v="0"/>
    <x v="37"/>
    <x v="2"/>
    <n v="0.23564773068830799"/>
  </r>
  <r>
    <x v="0"/>
    <x v="38"/>
    <x v="0"/>
    <n v="343.6"/>
  </r>
  <r>
    <x v="0"/>
    <x v="38"/>
    <x v="1"/>
    <n v="286"/>
  </r>
  <r>
    <x v="0"/>
    <x v="38"/>
    <x v="2"/>
    <n v="0.201398601398602"/>
  </r>
  <r>
    <x v="0"/>
    <x v="39"/>
    <x v="0"/>
    <n v="470.2"/>
  </r>
  <r>
    <x v="0"/>
    <x v="39"/>
    <x v="1"/>
    <n v="410.5"/>
  </r>
  <r>
    <x v="0"/>
    <x v="39"/>
    <x v="2"/>
    <n v="0.145432399512789"/>
  </r>
  <r>
    <x v="0"/>
    <x v="40"/>
    <x v="0"/>
    <n v="463.1"/>
  </r>
  <r>
    <x v="0"/>
    <x v="40"/>
    <x v="1"/>
    <n v="394.9"/>
  </r>
  <r>
    <x v="0"/>
    <x v="40"/>
    <x v="2"/>
    <n v="0.17270194986072401"/>
  </r>
  <r>
    <x v="0"/>
    <x v="41"/>
    <x v="0"/>
    <n v="540.5"/>
  </r>
  <r>
    <x v="0"/>
    <x v="41"/>
    <x v="1"/>
    <n v="407.8"/>
  </r>
  <r>
    <x v="0"/>
    <x v="41"/>
    <x v="2"/>
    <n v="0.32540461010299199"/>
  </r>
  <r>
    <x v="0"/>
    <x v="42"/>
    <x v="0"/>
    <n v="372.1"/>
  </r>
  <r>
    <x v="0"/>
    <x v="42"/>
    <x v="1"/>
    <n v="295.10000000000002"/>
  </r>
  <r>
    <x v="0"/>
    <x v="42"/>
    <x v="2"/>
    <n v="0.26092849881396102"/>
  </r>
  <r>
    <x v="0"/>
    <x v="43"/>
    <x v="0"/>
    <n v="353.7"/>
  </r>
  <r>
    <x v="0"/>
    <x v="43"/>
    <x v="1"/>
    <n v="298.39999999999998"/>
  </r>
  <r>
    <x v="0"/>
    <x v="43"/>
    <x v="2"/>
    <n v="0.18532171581769499"/>
  </r>
  <r>
    <x v="0"/>
    <x v="44"/>
    <x v="0"/>
    <n v="379.7"/>
  </r>
  <r>
    <x v="0"/>
    <x v="44"/>
    <x v="1"/>
    <n v="314.89999999999998"/>
  </r>
  <r>
    <x v="0"/>
    <x v="44"/>
    <x v="2"/>
    <n v="0.20577961257542099"/>
  </r>
  <r>
    <x v="0"/>
    <x v="45"/>
    <x v="0"/>
    <n v="491.5"/>
  </r>
  <r>
    <x v="0"/>
    <x v="45"/>
    <x v="1"/>
    <n v="433.7"/>
  </r>
  <r>
    <x v="0"/>
    <x v="45"/>
    <x v="2"/>
    <n v="0.133271846898778"/>
  </r>
  <r>
    <x v="0"/>
    <x v="46"/>
    <x v="0"/>
    <n v="378.2"/>
  </r>
  <r>
    <x v="0"/>
    <x v="46"/>
    <x v="1"/>
    <n v="341.6"/>
  </r>
  <r>
    <x v="0"/>
    <x v="46"/>
    <x v="2"/>
    <n v="0.107142857142857"/>
  </r>
  <r>
    <x v="0"/>
    <x v="47"/>
    <x v="0"/>
    <n v="477.1"/>
  </r>
  <r>
    <x v="0"/>
    <x v="47"/>
    <x v="1"/>
    <n v="387.4"/>
  </r>
  <r>
    <x v="0"/>
    <x v="47"/>
    <x v="2"/>
    <n v="0.23154362416107399"/>
  </r>
  <r>
    <x v="0"/>
    <x v="48"/>
    <x v="0"/>
    <n v="325.10000000000002"/>
  </r>
  <r>
    <x v="0"/>
    <x v="48"/>
    <x v="1"/>
    <n v="258.60000000000002"/>
  </r>
  <r>
    <x v="0"/>
    <x v="48"/>
    <x v="2"/>
    <n v="0.257153905645785"/>
  </r>
  <r>
    <x v="0"/>
    <x v="49"/>
    <x v="0"/>
    <n v="342.6"/>
  </r>
  <r>
    <x v="0"/>
    <x v="49"/>
    <x v="1"/>
    <n v="293.7"/>
  </r>
  <r>
    <x v="0"/>
    <x v="49"/>
    <x v="2"/>
    <n v="0.16649642492339101"/>
  </r>
  <r>
    <x v="0"/>
    <x v="50"/>
    <x v="0"/>
    <n v="372.9"/>
  </r>
  <r>
    <x v="0"/>
    <x v="50"/>
    <x v="1"/>
    <n v="327"/>
  </r>
  <r>
    <x v="0"/>
    <x v="50"/>
    <x v="2"/>
    <n v="0.14036697247706401"/>
  </r>
  <r>
    <x v="0"/>
    <x v="51"/>
    <x v="0"/>
    <n v="403.7"/>
  </r>
  <r>
    <x v="0"/>
    <x v="51"/>
    <x v="1"/>
    <n v="363.9"/>
  </r>
  <r>
    <x v="0"/>
    <x v="51"/>
    <x v="2"/>
    <n v="0.109370706237977"/>
  </r>
  <r>
    <x v="0"/>
    <x v="52"/>
    <x v="0"/>
    <n v="435.7"/>
  </r>
  <r>
    <x v="0"/>
    <x v="52"/>
    <x v="1"/>
    <n v="384.5"/>
  </r>
  <r>
    <x v="0"/>
    <x v="52"/>
    <x v="2"/>
    <n v="0.13315994798439501"/>
  </r>
  <r>
    <x v="0"/>
    <x v="53"/>
    <x v="0"/>
    <n v="555.79999999999995"/>
  </r>
  <r>
    <x v="0"/>
    <x v="53"/>
    <x v="1"/>
    <n v="482.1"/>
  </r>
  <r>
    <x v="0"/>
    <x v="53"/>
    <x v="2"/>
    <n v="0.15287284795685499"/>
  </r>
  <r>
    <x v="0"/>
    <x v="54"/>
    <x v="0"/>
    <n v="563.1"/>
  </r>
  <r>
    <x v="0"/>
    <x v="54"/>
    <x v="1"/>
    <n v="438.8"/>
  </r>
  <r>
    <x v="0"/>
    <x v="54"/>
    <x v="2"/>
    <n v="0.28327256153144997"/>
  </r>
  <r>
    <x v="0"/>
    <x v="55"/>
    <x v="0"/>
    <n v="364"/>
  </r>
  <r>
    <x v="0"/>
    <x v="55"/>
    <x v="1"/>
    <n v="324.8"/>
  </r>
  <r>
    <x v="0"/>
    <x v="55"/>
    <x v="2"/>
    <n v="0.12068965517241401"/>
  </r>
  <r>
    <x v="0"/>
    <x v="56"/>
    <x v="0"/>
    <n v="333"/>
  </r>
  <r>
    <x v="0"/>
    <x v="56"/>
    <x v="1"/>
    <n v="296.7"/>
  </r>
  <r>
    <x v="0"/>
    <x v="56"/>
    <x v="2"/>
    <n v="0.122345803842265"/>
  </r>
  <r>
    <x v="0"/>
    <x v="57"/>
    <x v="0"/>
    <n v="402.4"/>
  </r>
  <r>
    <x v="0"/>
    <x v="57"/>
    <x v="1"/>
    <n v="357.2"/>
  </r>
  <r>
    <x v="0"/>
    <x v="57"/>
    <x v="2"/>
    <n v="0.126539753639418"/>
  </r>
  <r>
    <x v="0"/>
    <x v="58"/>
    <x v="0"/>
    <n v="381.3"/>
  </r>
  <r>
    <x v="0"/>
    <x v="58"/>
    <x v="1"/>
    <n v="324.8"/>
  </r>
  <r>
    <x v="0"/>
    <x v="58"/>
    <x v="2"/>
    <n v="0.17395320197044301"/>
  </r>
  <r>
    <x v="0"/>
    <x v="59"/>
    <x v="0"/>
    <n v="315.7"/>
  </r>
  <r>
    <x v="0"/>
    <x v="59"/>
    <x v="1"/>
    <n v="284"/>
  </r>
  <r>
    <x v="0"/>
    <x v="59"/>
    <x v="2"/>
    <n v="0.11161971830985901"/>
  </r>
  <r>
    <x v="0"/>
    <x v="60"/>
    <x v="0"/>
    <n v="410.6"/>
  </r>
  <r>
    <x v="0"/>
    <x v="60"/>
    <x v="1"/>
    <n v="323.2"/>
  </r>
  <r>
    <x v="0"/>
    <x v="60"/>
    <x v="2"/>
    <n v="0.27042079207920799"/>
  </r>
  <r>
    <x v="1"/>
    <x v="61"/>
    <x v="0"/>
    <n v="332.8"/>
  </r>
  <r>
    <x v="1"/>
    <x v="61"/>
    <x v="1"/>
    <n v="292.60000000000002"/>
  </r>
  <r>
    <x v="1"/>
    <x v="61"/>
    <x v="2"/>
    <n v="0.137388926862611"/>
  </r>
  <r>
    <x v="1"/>
    <x v="62"/>
    <x v="0"/>
    <n v="452.8"/>
  </r>
  <r>
    <x v="1"/>
    <x v="62"/>
    <x v="1"/>
    <n v="375.8"/>
  </r>
  <r>
    <x v="1"/>
    <x v="62"/>
    <x v="2"/>
    <n v="0.20489622139435901"/>
  </r>
  <r>
    <x v="1"/>
    <x v="63"/>
    <x v="0"/>
    <n v="360"/>
  </r>
  <r>
    <x v="1"/>
    <x v="63"/>
    <x v="1"/>
    <n v="320.2"/>
  </r>
  <r>
    <x v="1"/>
    <x v="63"/>
    <x v="2"/>
    <n v="0.124297314178638"/>
  </r>
  <r>
    <x v="1"/>
    <x v="64"/>
    <x v="0"/>
    <n v="433.3"/>
  </r>
  <r>
    <x v="1"/>
    <x v="64"/>
    <x v="1"/>
    <n v="376.9"/>
  </r>
  <r>
    <x v="1"/>
    <x v="64"/>
    <x v="2"/>
    <n v="0.149641814804988"/>
  </r>
  <r>
    <x v="1"/>
    <x v="65"/>
    <x v="0"/>
    <n v="429.3"/>
  </r>
  <r>
    <x v="1"/>
    <x v="65"/>
    <x v="1"/>
    <n v="356.6"/>
  </r>
  <r>
    <x v="1"/>
    <x v="65"/>
    <x v="2"/>
    <n v="0.20386988222097599"/>
  </r>
  <r>
    <x v="1"/>
    <x v="66"/>
    <x v="0"/>
    <n v="371.8"/>
  </r>
  <r>
    <x v="1"/>
    <x v="66"/>
    <x v="1"/>
    <n v="330.6"/>
  </r>
  <r>
    <x v="1"/>
    <x v="66"/>
    <x v="2"/>
    <n v="0.124621899576528"/>
  </r>
  <r>
    <x v="1"/>
    <x v="67"/>
    <x v="0"/>
    <n v="343.1"/>
  </r>
  <r>
    <x v="1"/>
    <x v="67"/>
    <x v="1"/>
    <n v="294.10000000000002"/>
  </r>
  <r>
    <x v="1"/>
    <x v="67"/>
    <x v="2"/>
    <n v="0.166609996599796"/>
  </r>
  <r>
    <x v="1"/>
    <x v="68"/>
    <x v="0"/>
    <n v="395.5"/>
  </r>
  <r>
    <x v="1"/>
    <x v="68"/>
    <x v="1"/>
    <n v="339.9"/>
  </r>
  <r>
    <x v="1"/>
    <x v="68"/>
    <x v="2"/>
    <n v="0.16357752280082399"/>
  </r>
  <r>
    <x v="1"/>
    <x v="69"/>
    <x v="0"/>
    <n v="299.2"/>
  </r>
  <r>
    <x v="1"/>
    <x v="69"/>
    <x v="1"/>
    <n v="258.89999999999998"/>
  </r>
  <r>
    <x v="1"/>
    <x v="69"/>
    <x v="2"/>
    <n v="0.15565855542680601"/>
  </r>
  <r>
    <x v="1"/>
    <x v="70"/>
    <x v="0"/>
    <n v="344"/>
  </r>
  <r>
    <x v="1"/>
    <x v="70"/>
    <x v="1"/>
    <n v="308"/>
  </r>
  <r>
    <x v="1"/>
    <x v="70"/>
    <x v="2"/>
    <n v="0.11688311688311701"/>
  </r>
  <r>
    <x v="1"/>
    <x v="71"/>
    <x v="0"/>
    <n v="378"/>
  </r>
  <r>
    <x v="1"/>
    <x v="71"/>
    <x v="1"/>
    <n v="299.5"/>
  </r>
  <r>
    <x v="1"/>
    <x v="71"/>
    <x v="2"/>
    <n v="0.26210350584307202"/>
  </r>
  <r>
    <x v="1"/>
    <x v="72"/>
    <x v="0"/>
    <n v="328"/>
  </r>
  <r>
    <x v="1"/>
    <x v="72"/>
    <x v="1"/>
    <n v="279"/>
  </r>
  <r>
    <x v="1"/>
    <x v="72"/>
    <x v="2"/>
    <n v="0.175627240143369"/>
  </r>
  <r>
    <x v="1"/>
    <x v="73"/>
    <x v="0"/>
    <n v="411.7"/>
  </r>
  <r>
    <x v="1"/>
    <x v="73"/>
    <x v="1"/>
    <n v="355.8"/>
  </r>
  <r>
    <x v="1"/>
    <x v="73"/>
    <x v="2"/>
    <n v="0.15711073636874601"/>
  </r>
  <r>
    <x v="1"/>
    <x v="74"/>
    <x v="0"/>
    <n v="326.8"/>
  </r>
  <r>
    <x v="1"/>
    <x v="74"/>
    <x v="1"/>
    <n v="279.89999999999998"/>
  </r>
  <r>
    <x v="1"/>
    <x v="74"/>
    <x v="2"/>
    <n v="0.167559842801001"/>
  </r>
  <r>
    <x v="1"/>
    <x v="75"/>
    <x v="0"/>
    <n v="306.3"/>
  </r>
  <r>
    <x v="1"/>
    <x v="75"/>
    <x v="1"/>
    <n v="287.89999999999998"/>
  </r>
  <r>
    <x v="1"/>
    <x v="75"/>
    <x v="2"/>
    <n v="6.3911080236193296E-2"/>
  </r>
  <r>
    <x v="1"/>
    <x v="76"/>
    <x v="0"/>
    <n v="380.2"/>
  </r>
  <r>
    <x v="1"/>
    <x v="76"/>
    <x v="1"/>
    <n v="348.1"/>
  </r>
  <r>
    <x v="1"/>
    <x v="76"/>
    <x v="2"/>
    <n v="9.2214880781384498E-2"/>
  </r>
  <r>
    <x v="1"/>
    <x v="77"/>
    <x v="0"/>
    <n v="392.6"/>
  </r>
  <r>
    <x v="1"/>
    <x v="77"/>
    <x v="1"/>
    <n v="324.7"/>
  </r>
  <r>
    <x v="1"/>
    <x v="77"/>
    <x v="2"/>
    <n v="0.20911610717585499"/>
  </r>
  <r>
    <x v="1"/>
    <x v="78"/>
    <x v="0"/>
    <n v="364.8"/>
  </r>
  <r>
    <x v="1"/>
    <x v="78"/>
    <x v="1"/>
    <n v="329.8"/>
  </r>
  <r>
    <x v="1"/>
    <x v="78"/>
    <x v="2"/>
    <n v="0.10612492419648301"/>
  </r>
  <r>
    <x v="1"/>
    <x v="79"/>
    <x v="0"/>
    <n v="441.2"/>
  </r>
  <r>
    <x v="1"/>
    <x v="79"/>
    <x v="1"/>
    <n v="383.7"/>
  </r>
  <r>
    <x v="1"/>
    <x v="79"/>
    <x v="2"/>
    <n v="0.14985665884805799"/>
  </r>
  <r>
    <x v="1"/>
    <x v="80"/>
    <x v="0"/>
    <n v="389"/>
  </r>
  <r>
    <x v="1"/>
    <x v="80"/>
    <x v="1"/>
    <n v="361.5"/>
  </r>
  <r>
    <x v="1"/>
    <x v="80"/>
    <x v="2"/>
    <n v="7.6071922544951598E-2"/>
  </r>
  <r>
    <x v="1"/>
    <x v="81"/>
    <x v="0"/>
    <n v="373.6"/>
  </r>
  <r>
    <x v="1"/>
    <x v="81"/>
    <x v="1"/>
    <n v="337"/>
  </r>
  <r>
    <x v="1"/>
    <x v="81"/>
    <x v="2"/>
    <n v="0.108605341246291"/>
  </r>
  <r>
    <x v="1"/>
    <x v="82"/>
    <x v="0"/>
    <n v="386.4"/>
  </r>
  <r>
    <x v="1"/>
    <x v="82"/>
    <x v="1"/>
    <n v="338.2"/>
  </r>
  <r>
    <x v="1"/>
    <x v="82"/>
    <x v="2"/>
    <n v="0.14251921939680701"/>
  </r>
  <r>
    <x v="1"/>
    <x v="83"/>
    <x v="0"/>
    <n v="405.5"/>
  </r>
  <r>
    <x v="1"/>
    <x v="83"/>
    <x v="1"/>
    <n v="359.5"/>
  </r>
  <r>
    <x v="1"/>
    <x v="83"/>
    <x v="2"/>
    <n v="0.12795549374130699"/>
  </r>
  <r>
    <x v="1"/>
    <x v="84"/>
    <x v="0"/>
    <n v="416.2"/>
  </r>
  <r>
    <x v="1"/>
    <x v="84"/>
    <x v="1"/>
    <n v="343.3"/>
  </r>
  <r>
    <x v="1"/>
    <x v="84"/>
    <x v="2"/>
    <n v="0.21235071366152"/>
  </r>
  <r>
    <x v="1"/>
    <x v="85"/>
    <x v="0"/>
    <n v="430.3"/>
  </r>
  <r>
    <x v="1"/>
    <x v="85"/>
    <x v="1"/>
    <n v="380.2"/>
  </r>
  <r>
    <x v="1"/>
    <x v="85"/>
    <x v="2"/>
    <n v="0.131772751183588"/>
  </r>
  <r>
    <x v="1"/>
    <x v="86"/>
    <x v="0"/>
    <n v="329.9"/>
  </r>
  <r>
    <x v="1"/>
    <x v="86"/>
    <x v="1"/>
    <n v="295"/>
  </r>
  <r>
    <x v="1"/>
    <x v="86"/>
    <x v="2"/>
    <n v="0.118305084745763"/>
  </r>
  <r>
    <x v="1"/>
    <x v="87"/>
    <x v="0"/>
    <n v="468.2"/>
  </r>
  <r>
    <x v="1"/>
    <x v="87"/>
    <x v="1"/>
    <n v="427.7"/>
  </r>
  <r>
    <x v="1"/>
    <x v="87"/>
    <x v="2"/>
    <n v="9.4692541501052205E-2"/>
  </r>
  <r>
    <x v="1"/>
    <x v="88"/>
    <x v="0"/>
    <n v="454.3"/>
  </r>
  <r>
    <x v="1"/>
    <x v="88"/>
    <x v="1"/>
    <n v="370.1"/>
  </r>
  <r>
    <x v="1"/>
    <x v="88"/>
    <x v="2"/>
    <n v="0.22750607943799001"/>
  </r>
  <r>
    <x v="1"/>
    <x v="89"/>
    <x v="0"/>
    <n v="529"/>
  </r>
  <r>
    <x v="1"/>
    <x v="89"/>
    <x v="1"/>
    <n v="444"/>
  </r>
  <r>
    <x v="1"/>
    <x v="89"/>
    <x v="2"/>
    <n v="0.19144144144144101"/>
  </r>
  <r>
    <x v="1"/>
    <x v="90"/>
    <x v="0"/>
    <n v="575"/>
  </r>
  <r>
    <x v="1"/>
    <x v="90"/>
    <x v="1"/>
    <n v="497.3"/>
  </r>
  <r>
    <x v="1"/>
    <x v="90"/>
    <x v="2"/>
    <n v="0.15624371606675999"/>
  </r>
  <r>
    <x v="1"/>
    <x v="91"/>
    <x v="0"/>
    <n v="318.7"/>
  </r>
  <r>
    <x v="1"/>
    <x v="91"/>
    <x v="1"/>
    <n v="283.39999999999998"/>
  </r>
  <r>
    <x v="1"/>
    <x v="91"/>
    <x v="2"/>
    <n v="0.12455892731122099"/>
  </r>
  <r>
    <x v="1"/>
    <x v="92"/>
    <x v="0"/>
    <n v="432.3"/>
  </r>
  <r>
    <x v="1"/>
    <x v="92"/>
    <x v="1"/>
    <n v="374.1"/>
  </r>
  <r>
    <x v="1"/>
    <x v="92"/>
    <x v="2"/>
    <n v="0.15557337610264599"/>
  </r>
  <r>
    <x v="1"/>
    <x v="93"/>
    <x v="0"/>
    <n v="311"/>
  </r>
  <r>
    <x v="1"/>
    <x v="93"/>
    <x v="1"/>
    <n v="283.10000000000002"/>
  </r>
  <r>
    <x v="1"/>
    <x v="93"/>
    <x v="2"/>
    <n v="9.8551748498763705E-2"/>
  </r>
  <r>
    <x v="1"/>
    <x v="94"/>
    <x v="0"/>
    <n v="364"/>
  </r>
  <r>
    <x v="1"/>
    <x v="94"/>
    <x v="1"/>
    <n v="307.39999999999998"/>
  </r>
  <r>
    <x v="1"/>
    <x v="94"/>
    <x v="2"/>
    <n v="0.184124918672739"/>
  </r>
  <r>
    <x v="1"/>
    <x v="95"/>
    <x v="0"/>
    <n v="355.9"/>
  </r>
  <r>
    <x v="1"/>
    <x v="95"/>
    <x v="1"/>
    <n v="303"/>
  </r>
  <r>
    <x v="1"/>
    <x v="95"/>
    <x v="2"/>
    <n v="0.174587458745874"/>
  </r>
  <r>
    <x v="1"/>
    <x v="96"/>
    <x v="0"/>
    <n v="279.39999999999998"/>
  </r>
  <r>
    <x v="1"/>
    <x v="96"/>
    <x v="1"/>
    <n v="233.8"/>
  </r>
  <r>
    <x v="1"/>
    <x v="96"/>
    <x v="2"/>
    <n v="0.19503849443969201"/>
  </r>
  <r>
    <x v="1"/>
    <x v="97"/>
    <x v="0"/>
    <n v="303.7"/>
  </r>
  <r>
    <x v="1"/>
    <x v="97"/>
    <x v="1"/>
    <n v="271.10000000000002"/>
  </r>
  <r>
    <x v="1"/>
    <x v="97"/>
    <x v="2"/>
    <n v="0.120250829952047"/>
  </r>
  <r>
    <x v="1"/>
    <x v="98"/>
    <x v="0"/>
    <n v="596"/>
  </r>
  <r>
    <x v="1"/>
    <x v="98"/>
    <x v="1"/>
    <n v="506.5"/>
  </r>
  <r>
    <x v="1"/>
    <x v="98"/>
    <x v="2"/>
    <n v="0.176702862783811"/>
  </r>
  <r>
    <x v="1"/>
    <x v="99"/>
    <x v="0"/>
    <n v="301.89999999999998"/>
  </r>
  <r>
    <x v="1"/>
    <x v="99"/>
    <x v="1"/>
    <n v="258.3"/>
  </r>
  <r>
    <x v="1"/>
    <x v="99"/>
    <x v="2"/>
    <n v="0.16879597367402199"/>
  </r>
  <r>
    <x v="1"/>
    <x v="100"/>
    <x v="0"/>
    <n v="512.5"/>
  </r>
  <r>
    <x v="1"/>
    <x v="100"/>
    <x v="1"/>
    <n v="456"/>
  </r>
  <r>
    <x v="1"/>
    <x v="100"/>
    <x v="2"/>
    <n v="0.12390350877193"/>
  </r>
  <r>
    <x v="1"/>
    <x v="101"/>
    <x v="0"/>
    <n v="358.5"/>
  </r>
  <r>
    <x v="1"/>
    <x v="101"/>
    <x v="1"/>
    <n v="295.7"/>
  </r>
  <r>
    <x v="1"/>
    <x v="101"/>
    <x v="2"/>
    <n v="0.21237740953669301"/>
  </r>
  <r>
    <x v="1"/>
    <x v="102"/>
    <x v="0"/>
    <n v="910.8"/>
  </r>
  <r>
    <x v="1"/>
    <x v="102"/>
    <x v="1"/>
    <n v="759.7"/>
  </r>
  <r>
    <x v="1"/>
    <x v="102"/>
    <x v="2"/>
    <n v="0.19889430038172901"/>
  </r>
  <r>
    <x v="1"/>
    <x v="103"/>
    <x v="0"/>
    <n v="351.5"/>
  </r>
  <r>
    <x v="1"/>
    <x v="103"/>
    <x v="1"/>
    <n v="313.3"/>
  </r>
  <r>
    <x v="1"/>
    <x v="103"/>
    <x v="2"/>
    <n v="0.121927864666454"/>
  </r>
  <r>
    <x v="1"/>
    <x v="104"/>
    <x v="0"/>
    <n v="441.7"/>
  </r>
  <r>
    <x v="1"/>
    <x v="104"/>
    <x v="1"/>
    <n v="403.9"/>
  </r>
  <r>
    <x v="1"/>
    <x v="104"/>
    <x v="2"/>
    <n v="9.3587521663778303E-2"/>
  </r>
  <r>
    <x v="1"/>
    <x v="105"/>
    <x v="0"/>
    <n v="306.60000000000002"/>
  </r>
  <r>
    <x v="1"/>
    <x v="105"/>
    <x v="1"/>
    <n v="270.10000000000002"/>
  </r>
  <r>
    <x v="1"/>
    <x v="105"/>
    <x v="2"/>
    <n v="0.135135135135135"/>
  </r>
  <r>
    <x v="1"/>
    <x v="106"/>
    <x v="0"/>
    <n v="428.3"/>
  </r>
  <r>
    <x v="1"/>
    <x v="106"/>
    <x v="1"/>
    <n v="413.8"/>
  </r>
  <r>
    <x v="1"/>
    <x v="106"/>
    <x v="2"/>
    <n v="3.5041082648622497E-2"/>
  </r>
  <r>
    <x v="1"/>
    <x v="107"/>
    <x v="0"/>
    <n v="373.6"/>
  </r>
  <r>
    <x v="1"/>
    <x v="107"/>
    <x v="1"/>
    <n v="337.4"/>
  </r>
  <r>
    <x v="1"/>
    <x v="107"/>
    <x v="2"/>
    <n v="0.107291049199763"/>
  </r>
  <r>
    <x v="1"/>
    <x v="108"/>
    <x v="0"/>
    <n v="297"/>
  </r>
  <r>
    <x v="1"/>
    <x v="108"/>
    <x v="1"/>
    <n v="266.8"/>
  </r>
  <r>
    <x v="1"/>
    <x v="108"/>
    <x v="2"/>
    <n v="0.11319340329835099"/>
  </r>
  <r>
    <x v="1"/>
    <x v="109"/>
    <x v="0"/>
    <n v="467.1"/>
  </r>
  <r>
    <x v="1"/>
    <x v="109"/>
    <x v="1"/>
    <n v="412.3"/>
  </r>
  <r>
    <x v="1"/>
    <x v="109"/>
    <x v="2"/>
    <n v="0.13291292747999001"/>
  </r>
  <r>
    <x v="1"/>
    <x v="110"/>
    <x v="0"/>
    <n v="488.7"/>
  </r>
  <r>
    <x v="1"/>
    <x v="110"/>
    <x v="1"/>
    <n v="406.2"/>
  </r>
  <r>
    <x v="1"/>
    <x v="110"/>
    <x v="2"/>
    <n v="0.203101920236337"/>
  </r>
  <r>
    <x v="1"/>
    <x v="111"/>
    <x v="0"/>
    <n v="418.8"/>
  </r>
  <r>
    <x v="1"/>
    <x v="111"/>
    <x v="1"/>
    <n v="355.9"/>
  </r>
  <r>
    <x v="1"/>
    <x v="111"/>
    <x v="2"/>
    <n v="0.17673503793200299"/>
  </r>
  <r>
    <x v="1"/>
    <x v="112"/>
    <x v="0"/>
    <n v="429.9"/>
  </r>
  <r>
    <x v="1"/>
    <x v="112"/>
    <x v="1"/>
    <n v="357.1"/>
  </r>
  <r>
    <x v="1"/>
    <x v="112"/>
    <x v="2"/>
    <n v="0.20386446373564801"/>
  </r>
  <r>
    <x v="2"/>
    <x v="113"/>
    <x v="0"/>
    <n v="306.39999999999998"/>
  </r>
  <r>
    <x v="2"/>
    <x v="113"/>
    <x v="1"/>
    <n v="261.8"/>
  </r>
  <r>
    <x v="2"/>
    <x v="113"/>
    <x v="2"/>
    <n v="0.170359052711994"/>
  </r>
  <r>
    <x v="2"/>
    <x v="114"/>
    <x v="0"/>
    <n v="379.4"/>
  </r>
  <r>
    <x v="2"/>
    <x v="114"/>
    <x v="1"/>
    <n v="316"/>
  </r>
  <r>
    <x v="2"/>
    <x v="114"/>
    <x v="2"/>
    <n v="0.20063291139240499"/>
  </r>
  <r>
    <x v="2"/>
    <x v="115"/>
    <x v="0"/>
    <n v="344.7"/>
  </r>
  <r>
    <x v="2"/>
    <x v="115"/>
    <x v="1"/>
    <n v="279.60000000000002"/>
  </r>
  <r>
    <x v="2"/>
    <x v="115"/>
    <x v="2"/>
    <n v="0.232832618025751"/>
  </r>
  <r>
    <x v="2"/>
    <x v="116"/>
    <x v="0"/>
    <n v="451.3"/>
  </r>
  <r>
    <x v="2"/>
    <x v="116"/>
    <x v="1"/>
    <n v="389.9"/>
  </r>
  <r>
    <x v="2"/>
    <x v="116"/>
    <x v="2"/>
    <n v="0.15747627596819699"/>
  </r>
  <r>
    <x v="2"/>
    <x v="117"/>
    <x v="0"/>
    <n v="377.6"/>
  </r>
  <r>
    <x v="2"/>
    <x v="117"/>
    <x v="1"/>
    <n v="340.2"/>
  </r>
  <r>
    <x v="2"/>
    <x v="117"/>
    <x v="2"/>
    <n v="0.10993533215755399"/>
  </r>
  <r>
    <x v="2"/>
    <x v="118"/>
    <x v="0"/>
    <n v="339.7"/>
  </r>
  <r>
    <x v="2"/>
    <x v="118"/>
    <x v="1"/>
    <n v="302.39999999999998"/>
  </r>
  <r>
    <x v="2"/>
    <x v="118"/>
    <x v="2"/>
    <n v="0.123346560846561"/>
  </r>
  <r>
    <x v="2"/>
    <x v="119"/>
    <x v="0"/>
    <n v="378.8"/>
  </r>
  <r>
    <x v="2"/>
    <x v="119"/>
    <x v="1"/>
    <n v="334.9"/>
  </r>
  <r>
    <x v="2"/>
    <x v="119"/>
    <x v="2"/>
    <n v="0.131083905643476"/>
  </r>
  <r>
    <x v="2"/>
    <x v="120"/>
    <x v="0"/>
    <n v="377.7"/>
  </r>
  <r>
    <x v="2"/>
    <x v="120"/>
    <x v="1"/>
    <n v="351.3"/>
  </r>
  <r>
    <x v="2"/>
    <x v="120"/>
    <x v="2"/>
    <n v="7.5149444918872793E-2"/>
  </r>
  <r>
    <x v="2"/>
    <x v="121"/>
    <x v="0"/>
    <n v="429.2"/>
  </r>
  <r>
    <x v="2"/>
    <x v="121"/>
    <x v="1"/>
    <n v="365"/>
  </r>
  <r>
    <x v="2"/>
    <x v="121"/>
    <x v="2"/>
    <n v="0.17589041095890401"/>
  </r>
  <r>
    <x v="2"/>
    <x v="122"/>
    <x v="0"/>
    <n v="385.6"/>
  </r>
  <r>
    <x v="2"/>
    <x v="122"/>
    <x v="1"/>
    <n v="319.60000000000002"/>
  </r>
  <r>
    <x v="2"/>
    <x v="122"/>
    <x v="2"/>
    <n v="0.20650813516896099"/>
  </r>
  <r>
    <x v="2"/>
    <x v="123"/>
    <x v="0"/>
    <n v="347.3"/>
  </r>
  <r>
    <x v="2"/>
    <x v="123"/>
    <x v="1"/>
    <n v="284.8"/>
  </r>
  <r>
    <x v="2"/>
    <x v="123"/>
    <x v="2"/>
    <n v="0.219452247191011"/>
  </r>
  <r>
    <x v="2"/>
    <x v="124"/>
    <x v="0"/>
    <n v="331.9"/>
  </r>
  <r>
    <x v="2"/>
    <x v="124"/>
    <x v="1"/>
    <n v="292.3"/>
  </r>
  <r>
    <x v="2"/>
    <x v="124"/>
    <x v="2"/>
    <n v="0.13547724940129999"/>
  </r>
  <r>
    <x v="2"/>
    <x v="125"/>
    <x v="0"/>
    <n v="424.6"/>
  </r>
  <r>
    <x v="2"/>
    <x v="125"/>
    <x v="1"/>
    <n v="366.8"/>
  </r>
  <r>
    <x v="2"/>
    <x v="125"/>
    <x v="2"/>
    <n v="0.15757906215921499"/>
  </r>
  <r>
    <x v="2"/>
    <x v="126"/>
    <x v="0"/>
    <n v="368.1"/>
  </r>
  <r>
    <x v="2"/>
    <x v="126"/>
    <x v="1"/>
    <n v="310.60000000000002"/>
  </r>
  <r>
    <x v="2"/>
    <x v="126"/>
    <x v="2"/>
    <n v="0.185125563425628"/>
  </r>
  <r>
    <x v="2"/>
    <x v="127"/>
    <x v="0"/>
    <n v="356.1"/>
  </r>
  <r>
    <x v="2"/>
    <x v="127"/>
    <x v="1"/>
    <n v="285.7"/>
  </r>
  <r>
    <x v="2"/>
    <x v="127"/>
    <x v="2"/>
    <n v="0.24641232061603099"/>
  </r>
  <r>
    <x v="2"/>
    <x v="128"/>
    <x v="0"/>
    <n v="392.4"/>
  </r>
  <r>
    <x v="2"/>
    <x v="128"/>
    <x v="1"/>
    <n v="330"/>
  </r>
  <r>
    <x v="2"/>
    <x v="128"/>
    <x v="2"/>
    <n v="0.189090909090909"/>
  </r>
  <r>
    <x v="2"/>
    <x v="129"/>
    <x v="0"/>
    <n v="348.9"/>
  </r>
  <r>
    <x v="2"/>
    <x v="129"/>
    <x v="1"/>
    <n v="297.10000000000002"/>
  </r>
  <r>
    <x v="2"/>
    <x v="129"/>
    <x v="2"/>
    <n v="0.174352070010097"/>
  </r>
  <r>
    <x v="2"/>
    <x v="130"/>
    <x v="0"/>
    <n v="463.6"/>
  </r>
  <r>
    <x v="2"/>
    <x v="130"/>
    <x v="1"/>
    <n v="383.6"/>
  </r>
  <r>
    <x v="2"/>
    <x v="130"/>
    <x v="2"/>
    <n v="0.20855057351407699"/>
  </r>
  <r>
    <x v="2"/>
    <x v="131"/>
    <x v="0"/>
    <n v="424.2"/>
  </r>
  <r>
    <x v="2"/>
    <x v="131"/>
    <x v="1"/>
    <n v="360.1"/>
  </r>
  <r>
    <x v="2"/>
    <x v="131"/>
    <x v="2"/>
    <n v="0.17800610941405101"/>
  </r>
  <r>
    <x v="2"/>
    <x v="132"/>
    <x v="0"/>
    <n v="369.5"/>
  </r>
  <r>
    <x v="2"/>
    <x v="132"/>
    <x v="1"/>
    <n v="338.7"/>
  </r>
  <r>
    <x v="2"/>
    <x v="132"/>
    <x v="2"/>
    <n v="9.0935931502804906E-2"/>
  </r>
  <r>
    <x v="2"/>
    <x v="133"/>
    <x v="0"/>
    <n v="437.3"/>
  </r>
  <r>
    <x v="2"/>
    <x v="133"/>
    <x v="1"/>
    <n v="336.3"/>
  </r>
  <r>
    <x v="2"/>
    <x v="133"/>
    <x v="2"/>
    <n v="0.30032708890871201"/>
  </r>
  <r>
    <x v="2"/>
    <x v="134"/>
    <x v="0"/>
    <n v="404.4"/>
  </r>
  <r>
    <x v="2"/>
    <x v="134"/>
    <x v="1"/>
    <n v="352.9"/>
  </r>
  <r>
    <x v="2"/>
    <x v="134"/>
    <x v="2"/>
    <n v="0.145933692264097"/>
  </r>
  <r>
    <x v="2"/>
    <x v="135"/>
    <x v="0"/>
    <n v="403.3"/>
  </r>
  <r>
    <x v="2"/>
    <x v="135"/>
    <x v="1"/>
    <n v="371.9"/>
  </r>
  <r>
    <x v="2"/>
    <x v="135"/>
    <x v="2"/>
    <n v="8.4431298736219504E-2"/>
  </r>
  <r>
    <x v="2"/>
    <x v="136"/>
    <x v="0"/>
    <n v="437.8"/>
  </r>
  <r>
    <x v="2"/>
    <x v="136"/>
    <x v="1"/>
    <n v="384"/>
  </r>
  <r>
    <x v="2"/>
    <x v="136"/>
    <x v="2"/>
    <n v="0.140104166666667"/>
  </r>
  <r>
    <x v="2"/>
    <x v="137"/>
    <x v="0"/>
    <n v="405.2"/>
  </r>
  <r>
    <x v="2"/>
    <x v="137"/>
    <x v="1"/>
    <n v="344.3"/>
  </r>
  <r>
    <x v="2"/>
    <x v="137"/>
    <x v="2"/>
    <n v="0.17688062735985999"/>
  </r>
  <r>
    <x v="2"/>
    <x v="138"/>
    <x v="0"/>
    <n v="426.6"/>
  </r>
  <r>
    <x v="2"/>
    <x v="138"/>
    <x v="1"/>
    <n v="389.6"/>
  </r>
  <r>
    <x v="2"/>
    <x v="138"/>
    <x v="2"/>
    <n v="9.4969199178644798E-2"/>
  </r>
  <r>
    <x v="2"/>
    <x v="139"/>
    <x v="0"/>
    <n v="364.8"/>
  </r>
  <r>
    <x v="2"/>
    <x v="139"/>
    <x v="1"/>
    <n v="323.7"/>
  </r>
  <r>
    <x v="2"/>
    <x v="139"/>
    <x v="2"/>
    <n v="0.12696941612604301"/>
  </r>
  <r>
    <x v="2"/>
    <x v="140"/>
    <x v="0"/>
    <n v="349.4"/>
  </r>
  <r>
    <x v="2"/>
    <x v="140"/>
    <x v="1"/>
    <n v="319.89999999999998"/>
  </r>
  <r>
    <x v="2"/>
    <x v="140"/>
    <x v="2"/>
    <n v="9.2216317599249906E-2"/>
  </r>
  <r>
    <x v="2"/>
    <x v="141"/>
    <x v="0"/>
    <n v="470.1"/>
  </r>
  <r>
    <x v="2"/>
    <x v="141"/>
    <x v="1"/>
    <n v="407.2"/>
  </r>
  <r>
    <x v="2"/>
    <x v="141"/>
    <x v="2"/>
    <n v="0.15446954813359501"/>
  </r>
  <r>
    <x v="2"/>
    <x v="142"/>
    <x v="0"/>
    <n v="478.4"/>
  </r>
  <r>
    <x v="2"/>
    <x v="142"/>
    <x v="1"/>
    <n v="374.2"/>
  </r>
  <r>
    <x v="2"/>
    <x v="142"/>
    <x v="2"/>
    <n v="0.27846071619454799"/>
  </r>
  <r>
    <x v="2"/>
    <x v="143"/>
    <x v="0"/>
    <n v="367"/>
  </r>
  <r>
    <x v="2"/>
    <x v="143"/>
    <x v="1"/>
    <n v="315.8"/>
  </r>
  <r>
    <x v="2"/>
    <x v="143"/>
    <x v="2"/>
    <n v="0.16212792906903101"/>
  </r>
  <r>
    <x v="2"/>
    <x v="144"/>
    <x v="0"/>
    <n v="796.1"/>
  </r>
  <r>
    <x v="2"/>
    <x v="144"/>
    <x v="1"/>
    <n v="610.6"/>
  </r>
  <r>
    <x v="2"/>
    <x v="144"/>
    <x v="2"/>
    <n v="0.30379954143465399"/>
  </r>
  <r>
    <x v="2"/>
    <x v="145"/>
    <x v="0"/>
    <n v="424.2"/>
  </r>
  <r>
    <x v="2"/>
    <x v="145"/>
    <x v="1"/>
    <n v="339"/>
  </r>
  <r>
    <x v="2"/>
    <x v="145"/>
    <x v="2"/>
    <n v="0.251327433628318"/>
  </r>
  <r>
    <x v="2"/>
    <x v="146"/>
    <x v="0"/>
    <n v="323.10000000000002"/>
  </r>
  <r>
    <x v="2"/>
    <x v="146"/>
    <x v="1"/>
    <n v="287.2"/>
  </r>
  <r>
    <x v="2"/>
    <x v="146"/>
    <x v="2"/>
    <n v="0.125"/>
  </r>
  <r>
    <x v="2"/>
    <x v="147"/>
    <x v="0"/>
    <n v="410.9"/>
  </r>
  <r>
    <x v="2"/>
    <x v="147"/>
    <x v="1"/>
    <n v="380.9"/>
  </r>
  <r>
    <x v="2"/>
    <x v="147"/>
    <x v="2"/>
    <n v="7.8760829614072006E-2"/>
  </r>
  <r>
    <x v="2"/>
    <x v="148"/>
    <x v="0"/>
    <n v="403.3"/>
  </r>
  <r>
    <x v="2"/>
    <x v="148"/>
    <x v="1"/>
    <n v="349.5"/>
  </r>
  <r>
    <x v="2"/>
    <x v="148"/>
    <x v="2"/>
    <n v="0.153934191702432"/>
  </r>
  <r>
    <x v="2"/>
    <x v="149"/>
    <x v="0"/>
    <n v="320"/>
  </r>
  <r>
    <x v="2"/>
    <x v="149"/>
    <x v="1"/>
    <n v="278"/>
  </r>
  <r>
    <x v="2"/>
    <x v="149"/>
    <x v="2"/>
    <n v="0.15107913669064699"/>
  </r>
  <r>
    <x v="2"/>
    <x v="150"/>
    <x v="0"/>
    <n v="291.2"/>
  </r>
  <r>
    <x v="2"/>
    <x v="150"/>
    <x v="1"/>
    <n v="238.3"/>
  </r>
  <r>
    <x v="2"/>
    <x v="150"/>
    <x v="2"/>
    <n v="0.22198908938313"/>
  </r>
  <r>
    <x v="2"/>
    <x v="151"/>
    <x v="0"/>
    <n v="382.3"/>
  </r>
  <r>
    <x v="2"/>
    <x v="151"/>
    <x v="1"/>
    <n v="325.7"/>
  </r>
  <r>
    <x v="2"/>
    <x v="151"/>
    <x v="2"/>
    <n v="0.17377955173472501"/>
  </r>
  <r>
    <x v="2"/>
    <x v="152"/>
    <x v="0"/>
    <n v="403.4"/>
  </r>
  <r>
    <x v="2"/>
    <x v="152"/>
    <x v="1"/>
    <n v="338.8"/>
  </r>
  <r>
    <x v="2"/>
    <x v="152"/>
    <x v="2"/>
    <n v="0.19067296340023601"/>
  </r>
  <r>
    <x v="2"/>
    <x v="153"/>
    <x v="0"/>
    <n v="305"/>
  </r>
  <r>
    <x v="2"/>
    <x v="153"/>
    <x v="1"/>
    <n v="261.5"/>
  </r>
  <r>
    <x v="2"/>
    <x v="153"/>
    <x v="2"/>
    <n v="0.16634799235181699"/>
  </r>
  <r>
    <x v="2"/>
    <x v="154"/>
    <x v="0"/>
    <n v="324.89999999999998"/>
  </r>
  <r>
    <x v="2"/>
    <x v="154"/>
    <x v="1"/>
    <n v="265.89999999999998"/>
  </r>
  <r>
    <x v="2"/>
    <x v="154"/>
    <x v="2"/>
    <n v="0.22188792779240299"/>
  </r>
  <r>
    <x v="2"/>
    <x v="155"/>
    <x v="0"/>
    <n v="424.3"/>
  </r>
  <r>
    <x v="2"/>
    <x v="155"/>
    <x v="1"/>
    <n v="359.9"/>
  </r>
  <r>
    <x v="2"/>
    <x v="155"/>
    <x v="2"/>
    <n v="0.178938594053904"/>
  </r>
  <r>
    <x v="2"/>
    <x v="156"/>
    <x v="0"/>
    <n v="390.3"/>
  </r>
  <r>
    <x v="2"/>
    <x v="156"/>
    <x v="1"/>
    <n v="330.9"/>
  </r>
  <r>
    <x v="2"/>
    <x v="156"/>
    <x v="2"/>
    <n v="0.179510426110608"/>
  </r>
  <r>
    <x v="2"/>
    <x v="157"/>
    <x v="0"/>
    <n v="401.2"/>
  </r>
  <r>
    <x v="2"/>
    <x v="157"/>
    <x v="1"/>
    <n v="323.60000000000002"/>
  </r>
  <r>
    <x v="2"/>
    <x v="157"/>
    <x v="2"/>
    <n v="0.23980222496909701"/>
  </r>
  <r>
    <x v="2"/>
    <x v="158"/>
    <x v="0"/>
    <n v="337.6"/>
  </r>
  <r>
    <x v="2"/>
    <x v="158"/>
    <x v="1"/>
    <n v="299.10000000000002"/>
  </r>
  <r>
    <x v="2"/>
    <x v="158"/>
    <x v="2"/>
    <n v="0.12871949180875999"/>
  </r>
  <r>
    <x v="2"/>
    <x v="159"/>
    <x v="0"/>
    <n v="397.6"/>
  </r>
  <r>
    <x v="2"/>
    <x v="159"/>
    <x v="1"/>
    <n v="333.2"/>
  </r>
  <r>
    <x v="2"/>
    <x v="159"/>
    <x v="2"/>
    <n v="0.19327731092437"/>
  </r>
  <r>
    <x v="2"/>
    <x v="160"/>
    <x v="0"/>
    <n v="313.3"/>
  </r>
  <r>
    <x v="2"/>
    <x v="160"/>
    <x v="1"/>
    <n v="268.2"/>
  </r>
  <r>
    <x v="2"/>
    <x v="160"/>
    <x v="2"/>
    <n v="0.168158090976883"/>
  </r>
  <r>
    <x v="2"/>
    <x v="161"/>
    <x v="0"/>
    <n v="309.7"/>
  </r>
  <r>
    <x v="2"/>
    <x v="161"/>
    <x v="1"/>
    <n v="281.2"/>
  </r>
  <r>
    <x v="2"/>
    <x v="161"/>
    <x v="2"/>
    <n v="0.101351351351351"/>
  </r>
  <r>
    <x v="2"/>
    <x v="162"/>
    <x v="0"/>
    <n v="422.5"/>
  </r>
  <r>
    <x v="2"/>
    <x v="162"/>
    <x v="1"/>
    <n v="350"/>
  </r>
  <r>
    <x v="2"/>
    <x v="162"/>
    <x v="2"/>
    <n v="0.20714285714285699"/>
  </r>
  <r>
    <x v="2"/>
    <x v="163"/>
    <x v="0"/>
    <n v="426.5"/>
  </r>
  <r>
    <x v="2"/>
    <x v="163"/>
    <x v="1"/>
    <n v="358.1"/>
  </r>
  <r>
    <x v="2"/>
    <x v="163"/>
    <x v="2"/>
    <n v="0.19100809829656501"/>
  </r>
  <r>
    <x v="3"/>
    <x v="164"/>
    <x v="0"/>
    <n v="538.79999999999995"/>
  </r>
  <r>
    <x v="3"/>
    <x v="164"/>
    <x v="1"/>
    <n v="438.1"/>
  </r>
  <r>
    <x v="3"/>
    <x v="164"/>
    <x v="2"/>
    <n v="0.229856197215248"/>
  </r>
  <r>
    <x v="3"/>
    <x v="165"/>
    <x v="0"/>
    <n v="365.4"/>
  </r>
  <r>
    <x v="3"/>
    <x v="165"/>
    <x v="1"/>
    <n v="313.89999999999998"/>
  </r>
  <r>
    <x v="3"/>
    <x v="165"/>
    <x v="2"/>
    <n v="0.16406498884995199"/>
  </r>
  <r>
    <x v="3"/>
    <x v="166"/>
    <x v="0"/>
    <n v="625.70000000000005"/>
  </r>
  <r>
    <x v="3"/>
    <x v="166"/>
    <x v="1"/>
    <n v="534.70000000000005"/>
  </r>
  <r>
    <x v="3"/>
    <x v="166"/>
    <x v="2"/>
    <n v="0.17018889096689699"/>
  </r>
  <r>
    <x v="3"/>
    <x v="167"/>
    <x v="0"/>
    <n v="569.9"/>
  </r>
  <r>
    <x v="3"/>
    <x v="167"/>
    <x v="1"/>
    <n v="510.9"/>
  </r>
  <r>
    <x v="3"/>
    <x v="167"/>
    <x v="2"/>
    <n v="0.115482481894696"/>
  </r>
  <r>
    <x v="3"/>
    <x v="168"/>
    <x v="0"/>
    <n v="502"/>
  </r>
  <r>
    <x v="3"/>
    <x v="168"/>
    <x v="1"/>
    <n v="463.8"/>
  </r>
  <r>
    <x v="3"/>
    <x v="168"/>
    <x v="2"/>
    <n v="8.2363087537731694E-2"/>
  </r>
  <r>
    <x v="3"/>
    <x v="169"/>
    <x v="0"/>
    <n v="659.5"/>
  </r>
  <r>
    <x v="3"/>
    <x v="169"/>
    <x v="1"/>
    <n v="549.9"/>
  </r>
  <r>
    <x v="3"/>
    <x v="169"/>
    <x v="2"/>
    <n v="0.19930896526641201"/>
  </r>
  <r>
    <x v="3"/>
    <x v="170"/>
    <x v="0"/>
    <n v="335.8"/>
  </r>
  <r>
    <x v="3"/>
    <x v="170"/>
    <x v="1"/>
    <n v="304.60000000000002"/>
  </r>
  <r>
    <x v="3"/>
    <x v="170"/>
    <x v="2"/>
    <n v="0.102429415627052"/>
  </r>
  <r>
    <x v="3"/>
    <x v="171"/>
    <x v="0"/>
    <n v="1067.3"/>
  </r>
  <r>
    <x v="3"/>
    <x v="171"/>
    <x v="1"/>
    <n v="831.8"/>
  </r>
  <r>
    <x v="3"/>
    <x v="171"/>
    <x v="2"/>
    <n v="0.28312094253426301"/>
  </r>
  <r>
    <x v="3"/>
    <x v="172"/>
    <x v="0"/>
    <n v="1007.9"/>
  </r>
  <r>
    <x v="3"/>
    <x v="172"/>
    <x v="1"/>
    <n v="863.3"/>
  </r>
  <r>
    <x v="3"/>
    <x v="172"/>
    <x v="2"/>
    <n v="0.16749681454882401"/>
  </r>
  <r>
    <x v="3"/>
    <x v="173"/>
    <x v="0"/>
    <n v="461.1"/>
  </r>
  <r>
    <x v="3"/>
    <x v="173"/>
    <x v="1"/>
    <n v="395.2"/>
  </r>
  <r>
    <x v="3"/>
    <x v="173"/>
    <x v="2"/>
    <n v="0.166751012145749"/>
  </r>
  <r>
    <x v="3"/>
    <x v="174"/>
    <x v="0"/>
    <n v="465.7"/>
  </r>
  <r>
    <x v="3"/>
    <x v="174"/>
    <x v="1"/>
    <n v="414.6"/>
  </r>
  <r>
    <x v="3"/>
    <x v="174"/>
    <x v="2"/>
    <n v="0.12325132657983601"/>
  </r>
  <r>
    <x v="3"/>
    <x v="175"/>
    <x v="0"/>
    <n v="390.2"/>
  </r>
  <r>
    <x v="3"/>
    <x v="175"/>
    <x v="1"/>
    <n v="337.3"/>
  </r>
  <r>
    <x v="3"/>
    <x v="175"/>
    <x v="2"/>
    <n v="0.156833679217314"/>
  </r>
  <r>
    <x v="3"/>
    <x v="176"/>
    <x v="0"/>
    <n v="357.4"/>
  </r>
  <r>
    <x v="3"/>
    <x v="176"/>
    <x v="1"/>
    <n v="353.7"/>
  </r>
  <r>
    <x v="3"/>
    <x v="176"/>
    <x v="2"/>
    <n v="1.04608425219113E-2"/>
  </r>
  <r>
    <x v="3"/>
    <x v="177"/>
    <x v="0"/>
    <n v="326.89999999999998"/>
  </r>
  <r>
    <x v="3"/>
    <x v="177"/>
    <x v="1"/>
    <n v="269.10000000000002"/>
  </r>
  <r>
    <x v="3"/>
    <x v="177"/>
    <x v="2"/>
    <n v="0.21479004087699699"/>
  </r>
  <r>
    <x v="3"/>
    <x v="178"/>
    <x v="0"/>
    <n v="647.1"/>
  </r>
  <r>
    <x v="3"/>
    <x v="178"/>
    <x v="1"/>
    <n v="551"/>
  </r>
  <r>
    <x v="3"/>
    <x v="178"/>
    <x v="2"/>
    <n v="0.174410163339383"/>
  </r>
  <r>
    <x v="3"/>
    <x v="179"/>
    <x v="0"/>
    <n v="507.9"/>
  </r>
  <r>
    <x v="3"/>
    <x v="179"/>
    <x v="1"/>
    <n v="447.4"/>
  </r>
  <r>
    <x v="3"/>
    <x v="179"/>
    <x v="2"/>
    <n v="0.135225748770675"/>
  </r>
  <r>
    <x v="3"/>
    <x v="180"/>
    <x v="0"/>
    <n v="470.3"/>
  </r>
  <r>
    <x v="3"/>
    <x v="180"/>
    <x v="1"/>
    <n v="403.3"/>
  </r>
  <r>
    <x v="3"/>
    <x v="180"/>
    <x v="2"/>
    <n v="0.16612943218447801"/>
  </r>
  <r>
    <x v="3"/>
    <x v="181"/>
    <x v="0"/>
    <n v="404.1"/>
  </r>
  <r>
    <x v="3"/>
    <x v="181"/>
    <x v="1"/>
    <n v="355.8"/>
  </r>
  <r>
    <x v="3"/>
    <x v="181"/>
    <x v="2"/>
    <n v="0.13575042158516001"/>
  </r>
  <r>
    <x v="3"/>
    <x v="182"/>
    <x v="0"/>
    <n v="694.9"/>
  </r>
  <r>
    <x v="3"/>
    <x v="182"/>
    <x v="1"/>
    <n v="647.5"/>
  </r>
  <r>
    <x v="3"/>
    <x v="182"/>
    <x v="2"/>
    <n v="7.3204633204633204E-2"/>
  </r>
  <r>
    <x v="3"/>
    <x v="183"/>
    <x v="0"/>
    <n v="324"/>
  </r>
  <r>
    <x v="3"/>
    <x v="183"/>
    <x v="1"/>
    <n v="300.39999999999998"/>
  </r>
  <r>
    <x v="3"/>
    <x v="183"/>
    <x v="2"/>
    <n v="7.8561917443408902E-2"/>
  </r>
  <r>
    <x v="3"/>
    <x v="184"/>
    <x v="0"/>
    <n v="558.5"/>
  </r>
  <r>
    <x v="3"/>
    <x v="184"/>
    <x v="1"/>
    <n v="439.2"/>
  </r>
  <r>
    <x v="3"/>
    <x v="184"/>
    <x v="2"/>
    <n v="0.27163023679417098"/>
  </r>
  <r>
    <x v="3"/>
    <x v="185"/>
    <x v="0"/>
    <n v="225.9"/>
  </r>
  <r>
    <x v="3"/>
    <x v="185"/>
    <x v="1"/>
    <n v="195.9"/>
  </r>
  <r>
    <x v="3"/>
    <x v="185"/>
    <x v="2"/>
    <n v="0.15313935681470101"/>
  </r>
  <r>
    <x v="3"/>
    <x v="186"/>
    <x v="0"/>
    <n v="521.29999999999995"/>
  </r>
  <r>
    <x v="3"/>
    <x v="186"/>
    <x v="1"/>
    <n v="440.1"/>
  </r>
  <r>
    <x v="3"/>
    <x v="186"/>
    <x v="2"/>
    <n v="0.184503521926835"/>
  </r>
  <r>
    <x v="3"/>
    <x v="187"/>
    <x v="0"/>
    <n v="351.7"/>
  </r>
  <r>
    <x v="3"/>
    <x v="187"/>
    <x v="1"/>
    <n v="294.2"/>
  </r>
  <r>
    <x v="3"/>
    <x v="187"/>
    <x v="2"/>
    <n v="0.19544527532291001"/>
  </r>
  <r>
    <x v="3"/>
    <x v="188"/>
    <x v="0"/>
    <n v="536"/>
  </r>
  <r>
    <x v="3"/>
    <x v="188"/>
    <x v="1"/>
    <n v="449.5"/>
  </r>
  <r>
    <x v="3"/>
    <x v="188"/>
    <x v="2"/>
    <n v="0.19243604004449399"/>
  </r>
  <r>
    <x v="3"/>
    <x v="189"/>
    <x v="0"/>
    <n v="593.70000000000005"/>
  </r>
  <r>
    <x v="3"/>
    <x v="189"/>
    <x v="1"/>
    <n v="538.1"/>
  </r>
  <r>
    <x v="3"/>
    <x v="189"/>
    <x v="2"/>
    <n v="0.103326519234343"/>
  </r>
  <r>
    <x v="3"/>
    <x v="190"/>
    <x v="0"/>
    <n v="370.2"/>
  </r>
  <r>
    <x v="3"/>
    <x v="190"/>
    <x v="1"/>
    <n v="353.1"/>
  </r>
  <r>
    <x v="3"/>
    <x v="190"/>
    <x v="2"/>
    <n v="4.84282073067119E-2"/>
  </r>
  <r>
    <x v="3"/>
    <x v="191"/>
    <x v="0"/>
    <n v="989.4"/>
  </r>
  <r>
    <x v="3"/>
    <x v="191"/>
    <x v="1"/>
    <n v="788"/>
  </r>
  <r>
    <x v="3"/>
    <x v="191"/>
    <x v="2"/>
    <n v="0.25558375634517799"/>
  </r>
  <r>
    <x v="3"/>
    <x v="192"/>
    <x v="0"/>
    <n v="375.3"/>
  </r>
  <r>
    <x v="3"/>
    <x v="192"/>
    <x v="1"/>
    <n v="306.3"/>
  </r>
  <r>
    <x v="3"/>
    <x v="192"/>
    <x v="2"/>
    <n v="0.22526934378060701"/>
  </r>
  <r>
    <x v="3"/>
    <x v="193"/>
    <x v="0"/>
    <n v="482.8"/>
  </r>
  <r>
    <x v="3"/>
    <x v="193"/>
    <x v="1"/>
    <n v="478.6"/>
  </r>
  <r>
    <x v="3"/>
    <x v="193"/>
    <x v="2"/>
    <n v="8.7755954868364797E-3"/>
  </r>
  <r>
    <x v="3"/>
    <x v="194"/>
    <x v="0"/>
    <n v="381.8"/>
  </r>
  <r>
    <x v="3"/>
    <x v="194"/>
    <x v="1"/>
    <n v="330.8"/>
  </r>
  <r>
    <x v="3"/>
    <x v="194"/>
    <x v="2"/>
    <n v="0.15417170495767801"/>
  </r>
  <r>
    <x v="3"/>
    <x v="195"/>
    <x v="0"/>
    <n v="554.5"/>
  </r>
  <r>
    <x v="3"/>
    <x v="195"/>
    <x v="1"/>
    <n v="511.3"/>
  </r>
  <r>
    <x v="3"/>
    <x v="195"/>
    <x v="2"/>
    <n v="8.44905143751222E-2"/>
  </r>
  <r>
    <x v="3"/>
    <x v="196"/>
    <x v="0"/>
    <n v="362.6"/>
  </r>
  <r>
    <x v="3"/>
    <x v="196"/>
    <x v="1"/>
    <n v="305.89999999999998"/>
  </r>
  <r>
    <x v="3"/>
    <x v="196"/>
    <x v="2"/>
    <n v="0.185354691075515"/>
  </r>
  <r>
    <x v="3"/>
    <x v="197"/>
    <x v="0"/>
    <n v="341.5"/>
  </r>
  <r>
    <x v="3"/>
    <x v="197"/>
    <x v="1"/>
    <n v="308"/>
  </r>
  <r>
    <x v="3"/>
    <x v="197"/>
    <x v="2"/>
    <n v="0.108766233766234"/>
  </r>
  <r>
    <x v="3"/>
    <x v="198"/>
    <x v="0"/>
    <n v="377.3"/>
  </r>
  <r>
    <x v="3"/>
    <x v="198"/>
    <x v="1"/>
    <n v="359"/>
  </r>
  <r>
    <x v="3"/>
    <x v="198"/>
    <x v="2"/>
    <n v="5.0974930362116998E-2"/>
  </r>
  <r>
    <x v="3"/>
    <x v="199"/>
    <x v="0"/>
    <n v="413.9"/>
  </r>
  <r>
    <x v="3"/>
    <x v="199"/>
    <x v="1"/>
    <n v="377.1"/>
  </r>
  <r>
    <x v="3"/>
    <x v="199"/>
    <x v="2"/>
    <n v="9.75868469901882E-2"/>
  </r>
  <r>
    <x v="3"/>
    <x v="200"/>
    <x v="0"/>
    <n v="435.2"/>
  </r>
  <r>
    <x v="3"/>
    <x v="200"/>
    <x v="1"/>
    <n v="394"/>
  </r>
  <r>
    <x v="3"/>
    <x v="200"/>
    <x v="2"/>
    <n v="0.104568527918782"/>
  </r>
  <r>
    <x v="3"/>
    <x v="201"/>
    <x v="0"/>
    <n v="406"/>
  </r>
  <r>
    <x v="3"/>
    <x v="201"/>
    <x v="1"/>
    <n v="361.6"/>
  </r>
  <r>
    <x v="3"/>
    <x v="201"/>
    <x v="2"/>
    <n v="0.122787610619469"/>
  </r>
  <r>
    <x v="3"/>
    <x v="202"/>
    <x v="0"/>
    <n v="434.8"/>
  </r>
  <r>
    <x v="3"/>
    <x v="202"/>
    <x v="1"/>
    <n v="416.1"/>
  </r>
  <r>
    <x v="3"/>
    <x v="202"/>
    <x v="2"/>
    <n v="4.49411199230954E-2"/>
  </r>
  <r>
    <x v="3"/>
    <x v="203"/>
    <x v="0"/>
    <n v="529.70000000000005"/>
  </r>
  <r>
    <x v="3"/>
    <x v="203"/>
    <x v="1"/>
    <n v="459.7"/>
  </r>
  <r>
    <x v="3"/>
    <x v="203"/>
    <x v="2"/>
    <n v="0.152273221666304"/>
  </r>
  <r>
    <x v="3"/>
    <x v="204"/>
    <x v="0"/>
    <n v="355.7"/>
  </r>
  <r>
    <x v="3"/>
    <x v="204"/>
    <x v="1"/>
    <n v="315.7"/>
  </r>
  <r>
    <x v="3"/>
    <x v="204"/>
    <x v="2"/>
    <n v="0.12670256572695601"/>
  </r>
  <r>
    <x v="3"/>
    <x v="205"/>
    <x v="0"/>
    <n v="302.60000000000002"/>
  </r>
  <r>
    <x v="3"/>
    <x v="205"/>
    <x v="1"/>
    <n v="256.8"/>
  </r>
  <r>
    <x v="3"/>
    <x v="205"/>
    <x v="2"/>
    <n v="0.178348909657321"/>
  </r>
  <r>
    <x v="3"/>
    <x v="206"/>
    <x v="0"/>
    <n v="388.6"/>
  </r>
  <r>
    <x v="3"/>
    <x v="206"/>
    <x v="1"/>
    <n v="340.4"/>
  </r>
  <r>
    <x v="3"/>
    <x v="206"/>
    <x v="2"/>
    <n v="0.14159811985899001"/>
  </r>
  <r>
    <x v="3"/>
    <x v="207"/>
    <x v="0"/>
    <n v="327"/>
  </r>
  <r>
    <x v="3"/>
    <x v="207"/>
    <x v="1"/>
    <n v="296.8"/>
  </r>
  <r>
    <x v="3"/>
    <x v="207"/>
    <x v="2"/>
    <n v="0.101752021563342"/>
  </r>
  <r>
    <x v="3"/>
    <x v="208"/>
    <x v="0"/>
    <n v="498.2"/>
  </r>
  <r>
    <x v="3"/>
    <x v="208"/>
    <x v="1"/>
    <n v="448.4"/>
  </r>
  <r>
    <x v="3"/>
    <x v="208"/>
    <x v="2"/>
    <n v="0.111061552185549"/>
  </r>
  <r>
    <x v="3"/>
    <x v="209"/>
    <x v="0"/>
    <n v="411.7"/>
  </r>
  <r>
    <x v="3"/>
    <x v="209"/>
    <x v="1"/>
    <n v="353.4"/>
  </r>
  <r>
    <x v="3"/>
    <x v="209"/>
    <x v="2"/>
    <n v="0.164968873797397"/>
  </r>
  <r>
    <x v="3"/>
    <x v="210"/>
    <x v="0"/>
    <n v="608.9"/>
  </r>
  <r>
    <x v="3"/>
    <x v="210"/>
    <x v="1"/>
    <n v="511"/>
  </r>
  <r>
    <x v="3"/>
    <x v="210"/>
    <x v="2"/>
    <n v="0.19158512720156601"/>
  </r>
  <r>
    <x v="4"/>
    <x v="211"/>
    <x v="0"/>
    <n v="297.8"/>
  </r>
  <r>
    <x v="4"/>
    <x v="211"/>
    <x v="1"/>
    <n v="255.9"/>
  </r>
  <r>
    <x v="4"/>
    <x v="211"/>
    <x v="2"/>
    <n v="0.16373583431027799"/>
  </r>
  <r>
    <x v="4"/>
    <x v="212"/>
    <x v="0"/>
    <n v="313.2"/>
  </r>
  <r>
    <x v="4"/>
    <x v="212"/>
    <x v="1"/>
    <n v="274.89999999999998"/>
  </r>
  <r>
    <x v="4"/>
    <x v="212"/>
    <x v="2"/>
    <n v="0.13932339032375399"/>
  </r>
  <r>
    <x v="4"/>
    <x v="213"/>
    <x v="0"/>
    <n v="290"/>
  </r>
  <r>
    <x v="4"/>
    <x v="213"/>
    <x v="1"/>
    <n v="268"/>
  </r>
  <r>
    <x v="4"/>
    <x v="213"/>
    <x v="2"/>
    <n v="8.2089552238805902E-2"/>
  </r>
  <r>
    <x v="4"/>
    <x v="214"/>
    <x v="0"/>
    <n v="301.2"/>
  </r>
  <r>
    <x v="4"/>
    <x v="214"/>
    <x v="1"/>
    <n v="275.10000000000002"/>
  </r>
  <r>
    <x v="4"/>
    <x v="214"/>
    <x v="2"/>
    <n v="9.4874591057796998E-2"/>
  </r>
  <r>
    <x v="4"/>
    <x v="215"/>
    <x v="0"/>
    <n v="230.8"/>
  </r>
  <r>
    <x v="4"/>
    <x v="215"/>
    <x v="1"/>
    <n v="203.3"/>
  </r>
  <r>
    <x v="4"/>
    <x v="215"/>
    <x v="2"/>
    <n v="0.13526807673389099"/>
  </r>
  <r>
    <x v="4"/>
    <x v="216"/>
    <x v="0"/>
    <n v="286.39999999999998"/>
  </r>
  <r>
    <x v="4"/>
    <x v="216"/>
    <x v="1"/>
    <n v="254.5"/>
  </r>
  <r>
    <x v="4"/>
    <x v="216"/>
    <x v="2"/>
    <n v="0.12534381139489201"/>
  </r>
  <r>
    <x v="4"/>
    <x v="217"/>
    <x v="0"/>
    <n v="386.1"/>
  </r>
  <r>
    <x v="4"/>
    <x v="217"/>
    <x v="1"/>
    <n v="331.9"/>
  </r>
  <r>
    <x v="4"/>
    <x v="217"/>
    <x v="2"/>
    <n v="0.163302199457668"/>
  </r>
  <r>
    <x v="4"/>
    <x v="218"/>
    <x v="0"/>
    <n v="333.7"/>
  </r>
  <r>
    <x v="4"/>
    <x v="218"/>
    <x v="1"/>
    <n v="302.10000000000002"/>
  </r>
  <r>
    <x v="4"/>
    <x v="218"/>
    <x v="2"/>
    <n v="0.10460112545514701"/>
  </r>
  <r>
    <x v="4"/>
    <x v="219"/>
    <x v="0"/>
    <n v="354.9"/>
  </r>
  <r>
    <x v="4"/>
    <x v="219"/>
    <x v="1"/>
    <n v="294.2"/>
  </r>
  <r>
    <x v="4"/>
    <x v="219"/>
    <x v="2"/>
    <n v="0.206322229775663"/>
  </r>
  <r>
    <x v="4"/>
    <x v="220"/>
    <x v="0"/>
    <n v="230.6"/>
  </r>
  <r>
    <x v="4"/>
    <x v="220"/>
    <x v="1"/>
    <n v="202.4"/>
  </r>
  <r>
    <x v="4"/>
    <x v="220"/>
    <x v="2"/>
    <n v="0.139328063241107"/>
  </r>
  <r>
    <x v="4"/>
    <x v="221"/>
    <x v="0"/>
    <n v="327.7"/>
  </r>
  <r>
    <x v="4"/>
    <x v="221"/>
    <x v="1"/>
    <n v="296.89999999999998"/>
  </r>
  <r>
    <x v="4"/>
    <x v="221"/>
    <x v="2"/>
    <n v="0.10373863253620801"/>
  </r>
  <r>
    <x v="4"/>
    <x v="222"/>
    <x v="0"/>
    <n v="216.6"/>
  </r>
  <r>
    <x v="4"/>
    <x v="222"/>
    <x v="1"/>
    <n v="194.1"/>
  </r>
  <r>
    <x v="4"/>
    <x v="222"/>
    <x v="2"/>
    <n v="0.115919629057187"/>
  </r>
  <r>
    <x v="4"/>
    <x v="223"/>
    <x v="0"/>
    <n v="257.7"/>
  </r>
  <r>
    <x v="4"/>
    <x v="223"/>
    <x v="1"/>
    <n v="217.6"/>
  </r>
  <r>
    <x v="4"/>
    <x v="223"/>
    <x v="2"/>
    <n v="0.18428308823529399"/>
  </r>
  <r>
    <x v="4"/>
    <x v="224"/>
    <x v="0"/>
    <n v="324.3"/>
  </r>
  <r>
    <x v="4"/>
    <x v="224"/>
    <x v="1"/>
    <n v="289"/>
  </r>
  <r>
    <x v="4"/>
    <x v="224"/>
    <x v="2"/>
    <n v="0.122145328719723"/>
  </r>
  <r>
    <x v="4"/>
    <x v="225"/>
    <x v="0"/>
    <n v="304.39999999999998"/>
  </r>
  <r>
    <x v="4"/>
    <x v="225"/>
    <x v="1"/>
    <n v="268.39999999999998"/>
  </r>
  <r>
    <x v="4"/>
    <x v="225"/>
    <x v="2"/>
    <n v="0.134128166915052"/>
  </r>
  <r>
    <x v="4"/>
    <x v="226"/>
    <x v="0"/>
    <n v="353.6"/>
  </r>
  <r>
    <x v="4"/>
    <x v="226"/>
    <x v="1"/>
    <n v="316.7"/>
  </r>
  <r>
    <x v="4"/>
    <x v="226"/>
    <x v="2"/>
    <n v="0.11651405115251"/>
  </r>
  <r>
    <x v="4"/>
    <x v="227"/>
    <x v="0"/>
    <n v="355.9"/>
  </r>
  <r>
    <x v="4"/>
    <x v="227"/>
    <x v="1"/>
    <n v="313.3"/>
  </r>
  <r>
    <x v="4"/>
    <x v="227"/>
    <x v="2"/>
    <n v="0.13597191190552199"/>
  </r>
  <r>
    <x v="4"/>
    <x v="228"/>
    <x v="0"/>
    <n v="453"/>
  </r>
  <r>
    <x v="4"/>
    <x v="228"/>
    <x v="1"/>
    <n v="362.1"/>
  </r>
  <r>
    <x v="4"/>
    <x v="228"/>
    <x v="2"/>
    <n v="0.251035625517813"/>
  </r>
  <r>
    <x v="4"/>
    <x v="229"/>
    <x v="0"/>
    <n v="383.2"/>
  </r>
  <r>
    <x v="4"/>
    <x v="229"/>
    <x v="1"/>
    <n v="322"/>
  </r>
  <r>
    <x v="4"/>
    <x v="229"/>
    <x v="2"/>
    <n v="0.190062111801242"/>
  </r>
  <r>
    <x v="4"/>
    <x v="230"/>
    <x v="0"/>
    <n v="325.2"/>
  </r>
  <r>
    <x v="4"/>
    <x v="230"/>
    <x v="1"/>
    <n v="295.2"/>
  </r>
  <r>
    <x v="4"/>
    <x v="230"/>
    <x v="2"/>
    <n v="0.101626016260163"/>
  </r>
  <r>
    <x v="4"/>
    <x v="231"/>
    <x v="0"/>
    <n v="306.10000000000002"/>
  </r>
  <r>
    <x v="4"/>
    <x v="231"/>
    <x v="1"/>
    <n v="252.9"/>
  </r>
  <r>
    <x v="4"/>
    <x v="231"/>
    <x v="2"/>
    <n v="0.21035982601818901"/>
  </r>
  <r>
    <x v="4"/>
    <x v="232"/>
    <x v="0"/>
    <n v="319"/>
  </r>
  <r>
    <x v="4"/>
    <x v="232"/>
    <x v="1"/>
    <n v="268.5"/>
  </r>
  <r>
    <x v="4"/>
    <x v="232"/>
    <x v="2"/>
    <n v="0.188081936685289"/>
  </r>
  <r>
    <x v="4"/>
    <x v="233"/>
    <x v="0"/>
    <n v="288.5"/>
  </r>
  <r>
    <x v="4"/>
    <x v="233"/>
    <x v="1"/>
    <n v="221.4"/>
  </r>
  <r>
    <x v="4"/>
    <x v="233"/>
    <x v="2"/>
    <n v="0.30307136404697399"/>
  </r>
  <r>
    <x v="4"/>
    <x v="234"/>
    <x v="0"/>
    <n v="280"/>
  </r>
  <r>
    <x v="4"/>
    <x v="234"/>
    <x v="1"/>
    <n v="254.8"/>
  </r>
  <r>
    <x v="4"/>
    <x v="234"/>
    <x v="2"/>
    <n v="9.89010989010988E-2"/>
  </r>
  <r>
    <x v="4"/>
    <x v="235"/>
    <x v="0"/>
    <n v="284.2"/>
  </r>
  <r>
    <x v="4"/>
    <x v="235"/>
    <x v="1"/>
    <n v="237.2"/>
  </r>
  <r>
    <x v="4"/>
    <x v="235"/>
    <x v="2"/>
    <n v="0.19814502529510999"/>
  </r>
  <r>
    <x v="4"/>
    <x v="236"/>
    <x v="0"/>
    <n v="304"/>
  </r>
  <r>
    <x v="4"/>
    <x v="236"/>
    <x v="1"/>
    <n v="265.89999999999998"/>
  </r>
  <r>
    <x v="4"/>
    <x v="236"/>
    <x v="2"/>
    <n v="0.14328694998119601"/>
  </r>
  <r>
    <x v="4"/>
    <x v="237"/>
    <x v="0"/>
    <n v="303.8"/>
  </r>
  <r>
    <x v="4"/>
    <x v="237"/>
    <x v="1"/>
    <n v="280.89999999999998"/>
  </r>
  <r>
    <x v="4"/>
    <x v="237"/>
    <x v="2"/>
    <n v="8.1523673905304503E-2"/>
  </r>
  <r>
    <x v="4"/>
    <x v="238"/>
    <x v="0"/>
    <n v="319.7"/>
  </r>
  <r>
    <x v="4"/>
    <x v="238"/>
    <x v="1"/>
    <n v="295.2"/>
  </r>
  <r>
    <x v="4"/>
    <x v="238"/>
    <x v="2"/>
    <n v="8.2994579945799396E-2"/>
  </r>
  <r>
    <x v="4"/>
    <x v="239"/>
    <x v="0"/>
    <n v="266.39999999999998"/>
  </r>
  <r>
    <x v="4"/>
    <x v="239"/>
    <x v="1"/>
    <n v="227.2"/>
  </r>
  <r>
    <x v="4"/>
    <x v="239"/>
    <x v="2"/>
    <n v="0.17253521126760599"/>
  </r>
  <r>
    <x v="4"/>
    <x v="240"/>
    <x v="0"/>
    <n v="330.6"/>
  </r>
  <r>
    <x v="4"/>
    <x v="240"/>
    <x v="1"/>
    <n v="286.7"/>
  </r>
  <r>
    <x v="4"/>
    <x v="240"/>
    <x v="2"/>
    <n v="0.15312173003139201"/>
  </r>
  <r>
    <x v="4"/>
    <x v="241"/>
    <x v="0"/>
    <n v="371.1"/>
  </r>
  <r>
    <x v="4"/>
    <x v="241"/>
    <x v="1"/>
    <n v="313.2"/>
  </r>
  <r>
    <x v="4"/>
    <x v="241"/>
    <x v="2"/>
    <n v="0.18486590038314199"/>
  </r>
  <r>
    <x v="5"/>
    <x v="242"/>
    <x v="0"/>
    <n v="416.9"/>
  </r>
  <r>
    <x v="5"/>
    <x v="242"/>
    <x v="1"/>
    <n v="379.1"/>
  </r>
  <r>
    <x v="5"/>
    <x v="242"/>
    <x v="2"/>
    <n v="9.9709839092587696E-2"/>
  </r>
  <r>
    <x v="5"/>
    <x v="243"/>
    <x v="0"/>
    <n v="529.1"/>
  </r>
  <r>
    <x v="5"/>
    <x v="243"/>
    <x v="1"/>
    <n v="473.9"/>
  </r>
  <r>
    <x v="5"/>
    <x v="243"/>
    <x v="2"/>
    <n v="0.116480270099177"/>
  </r>
  <r>
    <x v="5"/>
    <x v="244"/>
    <x v="0"/>
    <n v="634.79999999999995"/>
  </r>
  <r>
    <x v="5"/>
    <x v="244"/>
    <x v="1"/>
    <n v="540.4"/>
  </r>
  <r>
    <x v="5"/>
    <x v="244"/>
    <x v="2"/>
    <n v="0.17468541820873401"/>
  </r>
  <r>
    <x v="5"/>
    <x v="245"/>
    <x v="0"/>
    <n v="537.4"/>
  </r>
  <r>
    <x v="5"/>
    <x v="245"/>
    <x v="1"/>
    <n v="441"/>
  </r>
  <r>
    <x v="5"/>
    <x v="245"/>
    <x v="2"/>
    <n v="0.21859410430838999"/>
  </r>
  <r>
    <x v="5"/>
    <x v="246"/>
    <x v="0"/>
    <n v="401.1"/>
  </r>
  <r>
    <x v="5"/>
    <x v="246"/>
    <x v="1"/>
    <n v="363.8"/>
  </r>
  <r>
    <x v="5"/>
    <x v="246"/>
    <x v="2"/>
    <n v="0.102528862012095"/>
  </r>
  <r>
    <x v="5"/>
    <x v="247"/>
    <x v="0"/>
    <n v="504.9"/>
  </r>
  <r>
    <x v="5"/>
    <x v="247"/>
    <x v="1"/>
    <n v="460.7"/>
  </r>
  <r>
    <x v="5"/>
    <x v="247"/>
    <x v="2"/>
    <n v="9.5940959409594101E-2"/>
  </r>
  <r>
    <x v="5"/>
    <x v="248"/>
    <x v="0"/>
    <n v="502.7"/>
  </r>
  <r>
    <x v="5"/>
    <x v="248"/>
    <x v="1"/>
    <n v="446.6"/>
  </r>
  <r>
    <x v="5"/>
    <x v="248"/>
    <x v="2"/>
    <n v="0.12561576354679799"/>
  </r>
  <r>
    <x v="5"/>
    <x v="249"/>
    <x v="0"/>
    <n v="434.6"/>
  </r>
  <r>
    <x v="5"/>
    <x v="249"/>
    <x v="1"/>
    <n v="419"/>
  </r>
  <r>
    <x v="5"/>
    <x v="249"/>
    <x v="2"/>
    <n v="3.7231503579952398E-2"/>
  </r>
  <r>
    <x v="5"/>
    <x v="250"/>
    <x v="0"/>
    <n v="397.8"/>
  </r>
  <r>
    <x v="5"/>
    <x v="250"/>
    <x v="1"/>
    <n v="340.7"/>
  </r>
  <r>
    <x v="5"/>
    <x v="250"/>
    <x v="2"/>
    <n v="0.16759612562371601"/>
  </r>
  <r>
    <x v="5"/>
    <x v="251"/>
    <x v="0"/>
    <n v="422.3"/>
  </r>
  <r>
    <x v="5"/>
    <x v="251"/>
    <x v="1"/>
    <n v="353.8"/>
  </r>
  <r>
    <x v="5"/>
    <x v="251"/>
    <x v="2"/>
    <n v="0.193612210288298"/>
  </r>
  <r>
    <x v="5"/>
    <x v="252"/>
    <x v="0"/>
    <n v="426.9"/>
  </r>
  <r>
    <x v="5"/>
    <x v="252"/>
    <x v="1"/>
    <n v="360.6"/>
  </r>
  <r>
    <x v="5"/>
    <x v="252"/>
    <x v="2"/>
    <n v="0.18386023294509099"/>
  </r>
  <r>
    <x v="5"/>
    <x v="253"/>
    <x v="0"/>
    <n v="447.7"/>
  </r>
  <r>
    <x v="5"/>
    <x v="253"/>
    <x v="1"/>
    <n v="395.6"/>
  </r>
  <r>
    <x v="5"/>
    <x v="253"/>
    <x v="2"/>
    <n v="0.13169868554094999"/>
  </r>
  <r>
    <x v="5"/>
    <x v="254"/>
    <x v="0"/>
    <n v="506.5"/>
  </r>
  <r>
    <x v="5"/>
    <x v="254"/>
    <x v="1"/>
    <n v="416.8"/>
  </r>
  <r>
    <x v="5"/>
    <x v="254"/>
    <x v="2"/>
    <n v="0.21521113243762"/>
  </r>
  <r>
    <x v="5"/>
    <x v="255"/>
    <x v="0"/>
    <n v="469.9"/>
  </r>
  <r>
    <x v="5"/>
    <x v="255"/>
    <x v="1"/>
    <n v="405.8"/>
  </r>
  <r>
    <x v="5"/>
    <x v="255"/>
    <x v="2"/>
    <n v="0.15795958600295701"/>
  </r>
  <r>
    <x v="5"/>
    <x v="256"/>
    <x v="0"/>
    <n v="367.6"/>
  </r>
  <r>
    <x v="5"/>
    <x v="256"/>
    <x v="1"/>
    <n v="311.7"/>
  </r>
  <r>
    <x v="5"/>
    <x v="256"/>
    <x v="2"/>
    <n v="0.179339108116779"/>
  </r>
  <r>
    <x v="5"/>
    <x v="257"/>
    <x v="0"/>
    <n v="434"/>
  </r>
  <r>
    <x v="5"/>
    <x v="257"/>
    <x v="1"/>
    <n v="382.9"/>
  </r>
  <r>
    <x v="5"/>
    <x v="257"/>
    <x v="2"/>
    <n v="0.13345521023765999"/>
  </r>
  <r>
    <x v="5"/>
    <x v="258"/>
    <x v="0"/>
    <n v="422.9"/>
  </r>
  <r>
    <x v="5"/>
    <x v="258"/>
    <x v="1"/>
    <n v="375.1"/>
  </r>
  <r>
    <x v="5"/>
    <x v="258"/>
    <x v="2"/>
    <n v="0.12743268461743501"/>
  </r>
  <r>
    <x v="5"/>
    <x v="259"/>
    <x v="0"/>
    <n v="413.1"/>
  </r>
  <r>
    <x v="5"/>
    <x v="259"/>
    <x v="1"/>
    <n v="368"/>
  </r>
  <r>
    <x v="5"/>
    <x v="259"/>
    <x v="2"/>
    <n v="0.122554347826087"/>
  </r>
  <r>
    <x v="5"/>
    <x v="260"/>
    <x v="0"/>
    <n v="571.9"/>
  </r>
  <r>
    <x v="5"/>
    <x v="260"/>
    <x v="1"/>
    <n v="473.2"/>
  </r>
  <r>
    <x v="5"/>
    <x v="260"/>
    <x v="2"/>
    <n v="0.20857988165680499"/>
  </r>
  <r>
    <x v="5"/>
    <x v="261"/>
    <x v="0"/>
    <n v="362.7"/>
  </r>
  <r>
    <x v="5"/>
    <x v="261"/>
    <x v="1"/>
    <n v="298.10000000000002"/>
  </r>
  <r>
    <x v="5"/>
    <x v="261"/>
    <x v="2"/>
    <n v="0.21670580342167001"/>
  </r>
  <r>
    <x v="5"/>
    <x v="262"/>
    <x v="0"/>
    <n v="426.7"/>
  </r>
  <r>
    <x v="5"/>
    <x v="262"/>
    <x v="1"/>
    <n v="418"/>
  </r>
  <r>
    <x v="5"/>
    <x v="262"/>
    <x v="2"/>
    <n v="2.08133971291866E-2"/>
  </r>
  <r>
    <x v="5"/>
    <x v="263"/>
    <x v="0"/>
    <n v="419.8"/>
  </r>
  <r>
    <x v="5"/>
    <x v="263"/>
    <x v="1"/>
    <n v="397.9"/>
  </r>
  <r>
    <x v="5"/>
    <x v="263"/>
    <x v="2"/>
    <n v="5.5038954511183798E-2"/>
  </r>
  <r>
    <x v="5"/>
    <x v="264"/>
    <x v="0"/>
    <n v="516.79999999999995"/>
  </r>
  <r>
    <x v="5"/>
    <x v="264"/>
    <x v="1"/>
    <n v="503.6"/>
  </r>
  <r>
    <x v="5"/>
    <x v="264"/>
    <x v="2"/>
    <n v="2.6211278792692499E-2"/>
  </r>
  <r>
    <x v="5"/>
    <x v="265"/>
    <x v="0"/>
    <n v="562.9"/>
  </r>
  <r>
    <x v="5"/>
    <x v="265"/>
    <x v="1"/>
    <n v="500.4"/>
  </r>
  <r>
    <x v="5"/>
    <x v="265"/>
    <x v="2"/>
    <n v="0.124900079936051"/>
  </r>
  <r>
    <x v="5"/>
    <x v="266"/>
    <x v="0"/>
    <n v="495.1"/>
  </r>
  <r>
    <x v="5"/>
    <x v="266"/>
    <x v="1"/>
    <n v="439.3"/>
  </r>
  <r>
    <x v="5"/>
    <x v="266"/>
    <x v="2"/>
    <n v="0.12702025950375601"/>
  </r>
  <r>
    <x v="5"/>
    <x v="267"/>
    <x v="0"/>
    <n v="385.8"/>
  </r>
  <r>
    <x v="5"/>
    <x v="267"/>
    <x v="1"/>
    <n v="329.6"/>
  </r>
  <r>
    <x v="5"/>
    <x v="267"/>
    <x v="2"/>
    <n v="0.170509708737864"/>
  </r>
  <r>
    <x v="6"/>
    <x v="268"/>
    <x v="0"/>
    <n v="273.2"/>
  </r>
  <r>
    <x v="6"/>
    <x v="268"/>
    <x v="1"/>
    <n v="222.7"/>
  </r>
  <r>
    <x v="6"/>
    <x v="268"/>
    <x v="2"/>
    <n v="0.22676246070947501"/>
  </r>
  <r>
    <x v="6"/>
    <x v="269"/>
    <x v="0"/>
    <n v="336.6"/>
  </r>
  <r>
    <x v="6"/>
    <x v="269"/>
    <x v="1"/>
    <n v="311.10000000000002"/>
  </r>
  <r>
    <x v="6"/>
    <x v="269"/>
    <x v="2"/>
    <n v="8.1967213114754203E-2"/>
  </r>
  <r>
    <x v="6"/>
    <x v="270"/>
    <x v="0"/>
    <n v="393.4"/>
  </r>
  <r>
    <x v="6"/>
    <x v="270"/>
    <x v="1"/>
    <n v="344.3"/>
  </r>
  <r>
    <x v="6"/>
    <x v="270"/>
    <x v="2"/>
    <n v="0.142608190531513"/>
  </r>
  <r>
    <x v="6"/>
    <x v="271"/>
    <x v="0"/>
    <n v="343.6"/>
  </r>
  <r>
    <x v="6"/>
    <x v="271"/>
    <x v="1"/>
    <n v="288.5"/>
  </r>
  <r>
    <x v="6"/>
    <x v="271"/>
    <x v="2"/>
    <n v="0.19098786828422901"/>
  </r>
  <r>
    <x v="6"/>
    <x v="272"/>
    <x v="0"/>
    <n v="293.3"/>
  </r>
  <r>
    <x v="6"/>
    <x v="272"/>
    <x v="1"/>
    <n v="250.3"/>
  </r>
  <r>
    <x v="6"/>
    <x v="272"/>
    <x v="2"/>
    <n v="0.17179384738313999"/>
  </r>
  <r>
    <x v="6"/>
    <x v="273"/>
    <x v="0"/>
    <n v="363.5"/>
  </r>
  <r>
    <x v="6"/>
    <x v="273"/>
    <x v="1"/>
    <n v="306.5"/>
  </r>
  <r>
    <x v="6"/>
    <x v="273"/>
    <x v="2"/>
    <n v="0.185970636215334"/>
  </r>
  <r>
    <x v="6"/>
    <x v="274"/>
    <x v="0"/>
    <n v="303.2"/>
  </r>
  <r>
    <x v="6"/>
    <x v="274"/>
    <x v="1"/>
    <n v="270.2"/>
  </r>
  <r>
    <x v="6"/>
    <x v="274"/>
    <x v="2"/>
    <n v="0.12213175425610701"/>
  </r>
  <r>
    <x v="6"/>
    <x v="275"/>
    <x v="0"/>
    <n v="334.8"/>
  </r>
  <r>
    <x v="6"/>
    <x v="275"/>
    <x v="1"/>
    <n v="308"/>
  </r>
  <r>
    <x v="6"/>
    <x v="275"/>
    <x v="2"/>
    <n v="8.7012987012987E-2"/>
  </r>
  <r>
    <x v="6"/>
    <x v="276"/>
    <x v="0"/>
    <n v="289.2"/>
  </r>
  <r>
    <x v="6"/>
    <x v="276"/>
    <x v="1"/>
    <n v="249.1"/>
  </r>
  <r>
    <x v="6"/>
    <x v="276"/>
    <x v="2"/>
    <n v="0.160979526294661"/>
  </r>
  <r>
    <x v="6"/>
    <x v="277"/>
    <x v="0"/>
    <n v="310.7"/>
  </r>
  <r>
    <x v="6"/>
    <x v="277"/>
    <x v="1"/>
    <n v="269.39999999999998"/>
  </r>
  <r>
    <x v="6"/>
    <x v="277"/>
    <x v="2"/>
    <n v="0.153303637713437"/>
  </r>
  <r>
    <x v="6"/>
    <x v="278"/>
    <x v="0"/>
    <n v="327.2"/>
  </r>
  <r>
    <x v="6"/>
    <x v="278"/>
    <x v="1"/>
    <n v="263.8"/>
  </r>
  <r>
    <x v="6"/>
    <x v="278"/>
    <x v="2"/>
    <n v="0.24033358605003799"/>
  </r>
  <r>
    <x v="6"/>
    <x v="279"/>
    <x v="0"/>
    <n v="325.3"/>
  </r>
  <r>
    <x v="6"/>
    <x v="279"/>
    <x v="1"/>
    <n v="291.3"/>
  </r>
  <r>
    <x v="6"/>
    <x v="279"/>
    <x v="2"/>
    <n v="0.116718159972537"/>
  </r>
  <r>
    <x v="6"/>
    <x v="280"/>
    <x v="0"/>
    <n v="378.6"/>
  </r>
  <r>
    <x v="6"/>
    <x v="280"/>
    <x v="1"/>
    <n v="317.60000000000002"/>
  </r>
  <r>
    <x v="6"/>
    <x v="280"/>
    <x v="2"/>
    <n v="0.192065491183879"/>
  </r>
  <r>
    <x v="6"/>
    <x v="281"/>
    <x v="0"/>
    <n v="347.2"/>
  </r>
  <r>
    <x v="6"/>
    <x v="281"/>
    <x v="1"/>
    <n v="310.7"/>
  </r>
  <r>
    <x v="6"/>
    <x v="281"/>
    <x v="2"/>
    <n v="0.11747666559382"/>
  </r>
  <r>
    <x v="6"/>
    <x v="282"/>
    <x v="0"/>
    <n v="337.5"/>
  </r>
  <r>
    <x v="6"/>
    <x v="282"/>
    <x v="1"/>
    <n v="303.89999999999998"/>
  </r>
  <r>
    <x v="6"/>
    <x v="282"/>
    <x v="2"/>
    <n v="0.110562685093781"/>
  </r>
  <r>
    <x v="6"/>
    <x v="283"/>
    <x v="0"/>
    <n v="372.4"/>
  </r>
  <r>
    <x v="6"/>
    <x v="283"/>
    <x v="1"/>
    <n v="328.7"/>
  </r>
  <r>
    <x v="6"/>
    <x v="283"/>
    <x v="2"/>
    <n v="0.13294797687861301"/>
  </r>
  <r>
    <x v="6"/>
    <x v="284"/>
    <x v="0"/>
    <n v="376.4"/>
  </r>
  <r>
    <x v="6"/>
    <x v="284"/>
    <x v="1"/>
    <n v="346.8"/>
  </r>
  <r>
    <x v="6"/>
    <x v="284"/>
    <x v="2"/>
    <n v="8.5351787773932902E-2"/>
  </r>
  <r>
    <x v="6"/>
    <x v="285"/>
    <x v="0"/>
    <n v="363.1"/>
  </r>
  <r>
    <x v="6"/>
    <x v="285"/>
    <x v="1"/>
    <n v="315.89999999999998"/>
  </r>
  <r>
    <x v="6"/>
    <x v="285"/>
    <x v="2"/>
    <n v="0.14941437163659399"/>
  </r>
  <r>
    <x v="6"/>
    <x v="286"/>
    <x v="0"/>
    <n v="343.8"/>
  </r>
  <r>
    <x v="6"/>
    <x v="286"/>
    <x v="1"/>
    <n v="315.5"/>
  </r>
  <r>
    <x v="6"/>
    <x v="286"/>
    <x v="2"/>
    <n v="8.9698890649762206E-2"/>
  </r>
  <r>
    <x v="6"/>
    <x v="287"/>
    <x v="0"/>
    <n v="354.7"/>
  </r>
  <r>
    <x v="6"/>
    <x v="287"/>
    <x v="1"/>
    <n v="299.3"/>
  </r>
  <r>
    <x v="6"/>
    <x v="287"/>
    <x v="2"/>
    <n v="0.1850985633144"/>
  </r>
  <r>
    <x v="6"/>
    <x v="288"/>
    <x v="0"/>
    <n v="352"/>
  </r>
  <r>
    <x v="6"/>
    <x v="288"/>
    <x v="1"/>
    <n v="317.89999999999998"/>
  </r>
  <r>
    <x v="6"/>
    <x v="288"/>
    <x v="2"/>
    <n v="0.10726643598615899"/>
  </r>
  <r>
    <x v="6"/>
    <x v="289"/>
    <x v="0"/>
    <n v="342.8"/>
  </r>
  <r>
    <x v="6"/>
    <x v="289"/>
    <x v="1"/>
    <n v="317.60000000000002"/>
  </r>
  <r>
    <x v="6"/>
    <x v="289"/>
    <x v="2"/>
    <n v="7.9345088161208999E-2"/>
  </r>
  <r>
    <x v="6"/>
    <x v="290"/>
    <x v="0"/>
    <n v="333.7"/>
  </r>
  <r>
    <x v="6"/>
    <x v="290"/>
    <x v="1"/>
    <n v="285.8"/>
  </r>
  <r>
    <x v="6"/>
    <x v="290"/>
    <x v="2"/>
    <n v="0.167599720083975"/>
  </r>
  <r>
    <x v="6"/>
    <x v="291"/>
    <x v="0"/>
    <n v="309.7"/>
  </r>
  <r>
    <x v="6"/>
    <x v="291"/>
    <x v="1"/>
    <n v="273"/>
  </r>
  <r>
    <x v="6"/>
    <x v="291"/>
    <x v="2"/>
    <n v="0.13443223443223401"/>
  </r>
  <r>
    <x v="6"/>
    <x v="292"/>
    <x v="0"/>
    <n v="292"/>
  </r>
  <r>
    <x v="6"/>
    <x v="292"/>
    <x v="1"/>
    <n v="271.60000000000002"/>
  </r>
  <r>
    <x v="6"/>
    <x v="292"/>
    <x v="2"/>
    <n v="7.5110456553755506E-2"/>
  </r>
  <r>
    <x v="7"/>
    <x v="293"/>
    <x v="0"/>
    <n v="321.8"/>
  </r>
  <r>
    <x v="7"/>
    <x v="293"/>
    <x v="1"/>
    <n v="278.7"/>
  </r>
  <r>
    <x v="7"/>
    <x v="293"/>
    <x v="2"/>
    <n v="0.15464657337639001"/>
  </r>
  <r>
    <x v="8"/>
    <x v="294"/>
    <x v="0"/>
    <n v="393.8"/>
  </r>
  <r>
    <x v="8"/>
    <x v="294"/>
    <x v="1"/>
    <n v="303.8"/>
  </r>
  <r>
    <x v="8"/>
    <x v="294"/>
    <x v="2"/>
    <n v="0.29624753127057302"/>
  </r>
  <r>
    <x v="9"/>
    <x v="295"/>
    <x v="0"/>
    <n v="390.7"/>
  </r>
  <r>
    <x v="9"/>
    <x v="295"/>
    <x v="1"/>
    <n v="330.1"/>
  </r>
  <r>
    <x v="9"/>
    <x v="295"/>
    <x v="2"/>
    <n v="0.18358073311117801"/>
  </r>
  <r>
    <x v="7"/>
    <x v="296"/>
    <x v="0"/>
    <n v="250.7"/>
  </r>
  <r>
    <x v="7"/>
    <x v="296"/>
    <x v="1"/>
    <n v="217.5"/>
  </r>
  <r>
    <x v="7"/>
    <x v="296"/>
    <x v="2"/>
    <n v="0.15264367816092"/>
  </r>
  <r>
    <x v="7"/>
    <x v="297"/>
    <x v="0"/>
    <n v="231.4"/>
  </r>
  <r>
    <x v="7"/>
    <x v="297"/>
    <x v="1"/>
    <n v="206.2"/>
  </r>
  <r>
    <x v="7"/>
    <x v="297"/>
    <x v="2"/>
    <n v="0.12221144519883601"/>
  </r>
  <r>
    <x v="10"/>
    <x v="298"/>
    <x v="0"/>
    <n v="295"/>
  </r>
  <r>
    <x v="10"/>
    <x v="298"/>
    <x v="1"/>
    <n v="241.1"/>
  </r>
  <r>
    <x v="10"/>
    <x v="298"/>
    <x v="2"/>
    <n v="0.223558689340523"/>
  </r>
  <r>
    <x v="9"/>
    <x v="299"/>
    <x v="0"/>
    <n v="324"/>
  </r>
  <r>
    <x v="9"/>
    <x v="299"/>
    <x v="1"/>
    <n v="315.7"/>
  </r>
  <r>
    <x v="9"/>
    <x v="299"/>
    <x v="2"/>
    <n v="2.6290782388343401E-2"/>
  </r>
  <r>
    <x v="10"/>
    <x v="300"/>
    <x v="0"/>
    <n v="345.2"/>
  </r>
  <r>
    <x v="10"/>
    <x v="300"/>
    <x v="1"/>
    <n v="346.9"/>
  </r>
  <r>
    <x v="10"/>
    <x v="300"/>
    <x v="2"/>
    <n v="-4.9005477082732004E-3"/>
  </r>
  <r>
    <x v="10"/>
    <x v="301"/>
    <x v="0"/>
    <n v="272.3"/>
  </r>
  <r>
    <x v="10"/>
    <x v="301"/>
    <x v="1"/>
    <n v="234.2"/>
  </r>
  <r>
    <x v="10"/>
    <x v="301"/>
    <x v="2"/>
    <n v="0.16268146883005999"/>
  </r>
  <r>
    <x v="10"/>
    <x v="302"/>
    <x v="0"/>
    <n v="317.7"/>
  </r>
  <r>
    <x v="10"/>
    <x v="302"/>
    <x v="1"/>
    <n v="286.2"/>
  </r>
  <r>
    <x v="10"/>
    <x v="302"/>
    <x v="2"/>
    <n v="0.110062893081761"/>
  </r>
  <r>
    <x v="10"/>
    <x v="303"/>
    <x v="0"/>
    <n v="262.2"/>
  </r>
  <r>
    <x v="10"/>
    <x v="303"/>
    <x v="1"/>
    <n v="230.7"/>
  </r>
  <r>
    <x v="10"/>
    <x v="303"/>
    <x v="2"/>
    <n v="0.13654096228868701"/>
  </r>
  <r>
    <x v="10"/>
    <x v="304"/>
    <x v="0"/>
    <n v="319.60000000000002"/>
  </r>
  <r>
    <x v="10"/>
    <x v="304"/>
    <x v="1"/>
    <n v="253"/>
  </r>
  <r>
    <x v="10"/>
    <x v="304"/>
    <x v="2"/>
    <n v="0.26324110671936801"/>
  </r>
  <r>
    <x v="10"/>
    <x v="305"/>
    <x v="0"/>
    <n v="320.3"/>
  </r>
  <r>
    <x v="10"/>
    <x v="305"/>
    <x v="1"/>
    <n v="284.10000000000002"/>
  </r>
  <r>
    <x v="10"/>
    <x v="305"/>
    <x v="2"/>
    <n v="0.127419922562478"/>
  </r>
  <r>
    <x v="10"/>
    <x v="306"/>
    <x v="0"/>
    <n v="430.2"/>
  </r>
  <r>
    <x v="10"/>
    <x v="306"/>
    <x v="1"/>
    <n v="347.2"/>
  </r>
  <r>
    <x v="10"/>
    <x v="306"/>
    <x v="2"/>
    <n v="0.23905529953917101"/>
  </r>
  <r>
    <x v="10"/>
    <x v="307"/>
    <x v="0"/>
    <n v="282.89999999999998"/>
  </r>
  <r>
    <x v="10"/>
    <x v="307"/>
    <x v="1"/>
    <n v="244.1"/>
  </r>
  <r>
    <x v="10"/>
    <x v="307"/>
    <x v="2"/>
    <n v="0.158951249487915"/>
  </r>
  <r>
    <x v="10"/>
    <x v="308"/>
    <x v="0"/>
    <n v="418.1"/>
  </r>
  <r>
    <x v="10"/>
    <x v="308"/>
    <x v="1"/>
    <n v="382.3"/>
  </r>
  <r>
    <x v="10"/>
    <x v="308"/>
    <x v="2"/>
    <n v="9.3643735286424307E-2"/>
  </r>
  <r>
    <x v="10"/>
    <x v="309"/>
    <x v="0"/>
    <n v="431.3"/>
  </r>
  <r>
    <x v="10"/>
    <x v="309"/>
    <x v="1"/>
    <n v="402.2"/>
  </r>
  <r>
    <x v="10"/>
    <x v="309"/>
    <x v="2"/>
    <n v="7.2352063649925497E-2"/>
  </r>
  <r>
    <x v="10"/>
    <x v="310"/>
    <x v="0"/>
    <n v="318.89999999999998"/>
  </r>
  <r>
    <x v="10"/>
    <x v="310"/>
    <x v="1"/>
    <n v="264.5"/>
  </r>
  <r>
    <x v="10"/>
    <x v="310"/>
    <x v="2"/>
    <n v="0.20567107750472599"/>
  </r>
  <r>
    <x v="8"/>
    <x v="311"/>
    <x v="0"/>
    <n v="301.10000000000002"/>
  </r>
  <r>
    <x v="8"/>
    <x v="311"/>
    <x v="1"/>
    <n v="250.6"/>
  </r>
  <r>
    <x v="8"/>
    <x v="311"/>
    <x v="2"/>
    <n v="0.20151636073423801"/>
  </r>
  <r>
    <x v="8"/>
    <x v="312"/>
    <x v="0"/>
    <n v="312.60000000000002"/>
  </r>
  <r>
    <x v="8"/>
    <x v="312"/>
    <x v="1"/>
    <n v="276.60000000000002"/>
  </r>
  <r>
    <x v="8"/>
    <x v="312"/>
    <x v="2"/>
    <n v="0.13015184381778699"/>
  </r>
  <r>
    <x v="8"/>
    <x v="313"/>
    <x v="0"/>
    <n v="262"/>
  </r>
  <r>
    <x v="8"/>
    <x v="313"/>
    <x v="1"/>
    <n v="226.5"/>
  </r>
  <r>
    <x v="8"/>
    <x v="313"/>
    <x v="2"/>
    <n v="0.15673289183222999"/>
  </r>
  <r>
    <x v="8"/>
    <x v="314"/>
    <x v="0"/>
    <n v="272.3"/>
  </r>
  <r>
    <x v="8"/>
    <x v="314"/>
    <x v="1"/>
    <n v="232.9"/>
  </r>
  <r>
    <x v="8"/>
    <x v="314"/>
    <x v="2"/>
    <n v="0.16917131816230099"/>
  </r>
  <r>
    <x v="8"/>
    <x v="315"/>
    <x v="0"/>
    <n v="325.8"/>
  </r>
  <r>
    <x v="8"/>
    <x v="315"/>
    <x v="1"/>
    <n v="259.5"/>
  </r>
  <r>
    <x v="8"/>
    <x v="315"/>
    <x v="2"/>
    <n v="0.25549132947976899"/>
  </r>
  <r>
    <x v="9"/>
    <x v="316"/>
    <x v="0"/>
    <n v="286"/>
  </r>
  <r>
    <x v="9"/>
    <x v="316"/>
    <x v="1"/>
    <n v="252.1"/>
  </r>
  <r>
    <x v="9"/>
    <x v="316"/>
    <x v="2"/>
    <n v="0.13447044823482801"/>
  </r>
  <r>
    <x v="9"/>
    <x v="317"/>
    <x v="0"/>
    <n v="296.2"/>
  </r>
  <r>
    <x v="9"/>
    <x v="317"/>
    <x v="1"/>
    <n v="262.5"/>
  </r>
  <r>
    <x v="9"/>
    <x v="317"/>
    <x v="2"/>
    <n v="0.12838095238095201"/>
  </r>
  <r>
    <x v="8"/>
    <x v="318"/>
    <x v="0"/>
    <n v="305.8"/>
  </r>
  <r>
    <x v="8"/>
    <x v="318"/>
    <x v="1"/>
    <n v="276.3"/>
  </r>
  <r>
    <x v="8"/>
    <x v="318"/>
    <x v="2"/>
    <n v="0.106768005790807"/>
  </r>
  <r>
    <x v="11"/>
    <x v="319"/>
    <x v="0"/>
    <n v="297.60000000000002"/>
  </r>
  <r>
    <x v="11"/>
    <x v="319"/>
    <x v="1"/>
    <n v="259.3"/>
  </r>
  <r>
    <x v="11"/>
    <x v="319"/>
    <x v="2"/>
    <n v="0.14770536058619399"/>
  </r>
  <r>
    <x v="10"/>
    <x v="320"/>
    <x v="0"/>
    <n v="290.60000000000002"/>
  </r>
  <r>
    <x v="10"/>
    <x v="320"/>
    <x v="1"/>
    <n v="257.89999999999998"/>
  </r>
  <r>
    <x v="10"/>
    <x v="320"/>
    <x v="2"/>
    <n v="0.126793330748352"/>
  </r>
  <r>
    <x v="9"/>
    <x v="321"/>
    <x v="0"/>
    <n v="328.9"/>
  </r>
  <r>
    <x v="9"/>
    <x v="321"/>
    <x v="1"/>
    <n v="288.2"/>
  </r>
  <r>
    <x v="9"/>
    <x v="321"/>
    <x v="2"/>
    <n v="0.14122137404580101"/>
  </r>
  <r>
    <x v="7"/>
    <x v="322"/>
    <x v="0"/>
    <n v="223.1"/>
  </r>
  <r>
    <x v="10"/>
    <x v="323"/>
    <x v="0"/>
    <n v="344.4"/>
  </r>
  <r>
    <x v="10"/>
    <x v="323"/>
    <x v="1"/>
    <n v="311.89999999999998"/>
  </r>
  <r>
    <x v="10"/>
    <x v="323"/>
    <x v="2"/>
    <n v="0.104200064123116"/>
  </r>
  <r>
    <x v="11"/>
    <x v="324"/>
    <x v="0"/>
    <n v="319.3"/>
  </r>
  <r>
    <x v="11"/>
    <x v="324"/>
    <x v="1"/>
    <n v="290.39999999999998"/>
  </r>
  <r>
    <x v="11"/>
    <x v="324"/>
    <x v="2"/>
    <n v="9.9517906336088202E-2"/>
  </r>
  <r>
    <x v="7"/>
    <x v="325"/>
    <x v="0"/>
    <n v="251.8"/>
  </r>
  <r>
    <x v="7"/>
    <x v="325"/>
    <x v="1"/>
    <n v="200.5"/>
  </r>
  <r>
    <x v="7"/>
    <x v="325"/>
    <x v="2"/>
    <n v="0.25586034912718197"/>
  </r>
  <r>
    <x v="11"/>
    <x v="326"/>
    <x v="0"/>
    <n v="271"/>
  </r>
  <r>
    <x v="11"/>
    <x v="326"/>
    <x v="1"/>
    <n v="246.6"/>
  </r>
  <r>
    <x v="11"/>
    <x v="326"/>
    <x v="2"/>
    <n v="9.8945660989456605E-2"/>
  </r>
  <r>
    <x v="11"/>
    <x v="327"/>
    <x v="0"/>
    <n v="327.8"/>
  </r>
  <r>
    <x v="11"/>
    <x v="327"/>
    <x v="1"/>
    <n v="289.10000000000002"/>
  </r>
  <r>
    <x v="11"/>
    <x v="327"/>
    <x v="2"/>
    <n v="0.13386371497751601"/>
  </r>
  <r>
    <x v="9"/>
    <x v="328"/>
    <x v="0"/>
    <n v="332.2"/>
  </r>
  <r>
    <x v="9"/>
    <x v="328"/>
    <x v="1"/>
    <n v="273.10000000000002"/>
  </r>
  <r>
    <x v="9"/>
    <x v="328"/>
    <x v="2"/>
    <n v="0.216404247528378"/>
  </r>
  <r>
    <x v="11"/>
    <x v="329"/>
    <x v="0"/>
    <n v="321.39999999999998"/>
  </r>
  <r>
    <x v="11"/>
    <x v="329"/>
    <x v="1"/>
    <n v="271.2"/>
  </r>
  <r>
    <x v="11"/>
    <x v="329"/>
    <x v="2"/>
    <n v="0.185103244837758"/>
  </r>
  <r>
    <x v="8"/>
    <x v="330"/>
    <x v="0"/>
    <n v="349.6"/>
  </r>
  <r>
    <x v="8"/>
    <x v="330"/>
    <x v="1"/>
    <n v="300.39999999999998"/>
  </r>
  <r>
    <x v="8"/>
    <x v="330"/>
    <x v="2"/>
    <n v="0.163781624500666"/>
  </r>
  <r>
    <x v="7"/>
    <x v="331"/>
    <x v="0"/>
    <n v="282.7"/>
  </r>
  <r>
    <x v="7"/>
    <x v="331"/>
    <x v="1"/>
    <n v="228.6"/>
  </r>
  <r>
    <x v="7"/>
    <x v="331"/>
    <x v="2"/>
    <n v="0.23665791776028"/>
  </r>
  <r>
    <x v="11"/>
    <x v="332"/>
    <x v="0"/>
    <n v="285.39999999999998"/>
  </r>
  <r>
    <x v="11"/>
    <x v="332"/>
    <x v="1"/>
    <n v="241.9"/>
  </r>
  <r>
    <x v="11"/>
    <x v="332"/>
    <x v="2"/>
    <n v="0.179826374534932"/>
  </r>
  <r>
    <x v="11"/>
    <x v="333"/>
    <x v="0"/>
    <n v="252.3"/>
  </r>
  <r>
    <x v="11"/>
    <x v="333"/>
    <x v="1"/>
    <n v="207.8"/>
  </r>
  <r>
    <x v="11"/>
    <x v="333"/>
    <x v="2"/>
    <n v="0.21414821944177101"/>
  </r>
  <r>
    <x v="11"/>
    <x v="334"/>
    <x v="0"/>
    <n v="264.89999999999998"/>
  </r>
  <r>
    <x v="11"/>
    <x v="334"/>
    <x v="1"/>
    <n v="238.3"/>
  </r>
  <r>
    <x v="11"/>
    <x v="334"/>
    <x v="2"/>
    <n v="0.11162400335711301"/>
  </r>
  <r>
    <x v="11"/>
    <x v="335"/>
    <x v="0"/>
    <n v="373"/>
  </r>
  <r>
    <x v="11"/>
    <x v="335"/>
    <x v="1"/>
    <n v="381.9"/>
  </r>
  <r>
    <x v="11"/>
    <x v="335"/>
    <x v="2"/>
    <n v="-2.3304529981670499E-2"/>
  </r>
  <r>
    <x v="11"/>
    <x v="336"/>
    <x v="0"/>
    <n v="247.8"/>
  </r>
  <r>
    <x v="11"/>
    <x v="336"/>
    <x v="1"/>
    <n v="207.9"/>
  </r>
  <r>
    <x v="11"/>
    <x v="336"/>
    <x v="2"/>
    <n v="0.19191919191919199"/>
  </r>
  <r>
    <x v="10"/>
    <x v="337"/>
    <x v="0"/>
    <n v="295.3"/>
  </r>
  <r>
    <x v="10"/>
    <x v="337"/>
    <x v="1"/>
    <n v="257.89999999999998"/>
  </r>
  <r>
    <x v="10"/>
    <x v="337"/>
    <x v="2"/>
    <n v="0.145017448623498"/>
  </r>
  <r>
    <x v="10"/>
    <x v="338"/>
    <x v="0"/>
    <n v="253.8"/>
  </r>
  <r>
    <x v="10"/>
    <x v="338"/>
    <x v="1"/>
    <n v="215.5"/>
  </r>
  <r>
    <x v="10"/>
    <x v="338"/>
    <x v="2"/>
    <n v="0.17772621809744801"/>
  </r>
  <r>
    <x v="11"/>
    <x v="339"/>
    <x v="0"/>
    <n v="326.89999999999998"/>
  </r>
  <r>
    <x v="11"/>
    <x v="339"/>
    <x v="1"/>
    <n v="302.10000000000002"/>
  </r>
  <r>
    <x v="11"/>
    <x v="339"/>
    <x v="2"/>
    <n v="8.2092022509102899E-2"/>
  </r>
  <r>
    <x v="8"/>
    <x v="340"/>
    <x v="0"/>
    <n v="355.5"/>
  </r>
  <r>
    <x v="8"/>
    <x v="340"/>
    <x v="1"/>
    <n v="304.2"/>
  </r>
  <r>
    <x v="8"/>
    <x v="340"/>
    <x v="2"/>
    <n v="0.16863905325443801"/>
  </r>
  <r>
    <x v="7"/>
    <x v="341"/>
    <x v="0"/>
    <n v="200.5"/>
  </r>
  <r>
    <x v="7"/>
    <x v="341"/>
    <x v="1"/>
    <n v="164.1"/>
  </r>
  <r>
    <x v="7"/>
    <x v="341"/>
    <x v="2"/>
    <n v="0.221815965874467"/>
  </r>
  <r>
    <x v="7"/>
    <x v="342"/>
    <x v="0"/>
    <n v="260.10000000000002"/>
  </r>
  <r>
    <x v="7"/>
    <x v="342"/>
    <x v="1"/>
    <n v="199.6"/>
  </r>
  <r>
    <x v="7"/>
    <x v="342"/>
    <x v="2"/>
    <n v="0.30310621242484997"/>
  </r>
  <r>
    <x v="11"/>
    <x v="343"/>
    <x v="0"/>
    <n v="371.4"/>
  </r>
  <r>
    <x v="11"/>
    <x v="343"/>
    <x v="1"/>
    <n v="316.2"/>
  </r>
  <r>
    <x v="11"/>
    <x v="343"/>
    <x v="2"/>
    <n v="0.17457305502846299"/>
  </r>
  <r>
    <x v="11"/>
    <x v="344"/>
    <x v="0"/>
    <n v="294.39999999999998"/>
  </r>
  <r>
    <x v="11"/>
    <x v="344"/>
    <x v="1"/>
    <n v="268.39999999999998"/>
  </r>
  <r>
    <x v="11"/>
    <x v="344"/>
    <x v="2"/>
    <n v="9.6870342771982101E-2"/>
  </r>
  <r>
    <x v="10"/>
    <x v="345"/>
    <x v="0"/>
    <n v="297"/>
  </r>
  <r>
    <x v="10"/>
    <x v="345"/>
    <x v="1"/>
    <n v="264.60000000000002"/>
  </r>
  <r>
    <x v="10"/>
    <x v="345"/>
    <x v="2"/>
    <n v="0.122448979591837"/>
  </r>
  <r>
    <x v="8"/>
    <x v="346"/>
    <x v="0"/>
    <n v="411.6"/>
  </r>
  <r>
    <x v="8"/>
    <x v="346"/>
    <x v="1"/>
    <n v="350.5"/>
  </r>
  <r>
    <x v="8"/>
    <x v="346"/>
    <x v="2"/>
    <n v="0.17432239657632001"/>
  </r>
  <r>
    <x v="8"/>
    <x v="347"/>
    <x v="0"/>
    <n v="390.8"/>
  </r>
  <r>
    <x v="8"/>
    <x v="347"/>
    <x v="1"/>
    <n v="319.89999999999998"/>
  </r>
  <r>
    <x v="8"/>
    <x v="347"/>
    <x v="2"/>
    <n v="0.221631759924977"/>
  </r>
  <r>
    <x v="8"/>
    <x v="348"/>
    <x v="0"/>
    <n v="386.7"/>
  </r>
  <r>
    <x v="8"/>
    <x v="348"/>
    <x v="1"/>
    <n v="312.60000000000002"/>
  </r>
  <r>
    <x v="8"/>
    <x v="348"/>
    <x v="2"/>
    <n v="0.23704414587332001"/>
  </r>
  <r>
    <x v="10"/>
    <x v="349"/>
    <x v="0"/>
    <n v="247.7"/>
  </r>
  <r>
    <x v="10"/>
    <x v="349"/>
    <x v="1"/>
    <n v="218.1"/>
  </r>
  <r>
    <x v="10"/>
    <x v="349"/>
    <x v="2"/>
    <n v="0.13571756075194899"/>
  </r>
  <r>
    <x v="7"/>
    <x v="350"/>
    <x v="0"/>
    <n v="303.5"/>
  </r>
  <r>
    <x v="7"/>
    <x v="350"/>
    <x v="1"/>
    <n v="274.3"/>
  </r>
  <r>
    <x v="7"/>
    <x v="350"/>
    <x v="2"/>
    <n v="0.106452788917244"/>
  </r>
  <r>
    <x v="7"/>
    <x v="351"/>
    <x v="0"/>
    <n v="288.2"/>
  </r>
  <r>
    <x v="7"/>
    <x v="351"/>
    <x v="1"/>
    <n v="236.9"/>
  </r>
  <r>
    <x v="7"/>
    <x v="351"/>
    <x v="2"/>
    <n v="0.216547066272688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AB90D2-88A1-41AC-B339-6B398BE35CD6}" name="Draaitabel5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H22:I32" firstHeaderRow="1" firstDataRow="1" firstDataCol="1" rowPageCount="2" colPageCount="1"/>
  <pivotFields count="4">
    <pivotField axis="axisPage" compact="0" outline="0" subtotalTop="0" multipleItemSelectionAllowed="1" showAll="0" defaultSubtotal="0">
      <items count="12">
        <item x="8"/>
        <item h="1" x="9"/>
        <item x="10"/>
        <item h="1" x="2"/>
        <item x="7"/>
        <item h="1" x="4"/>
        <item h="1" x="0"/>
        <item h="1" x="3"/>
        <item x="6"/>
        <item h="1" x="5"/>
        <item h="1" x="11"/>
        <item h="1" x="1"/>
      </items>
    </pivotField>
    <pivotField axis="axisRow" compact="0" outline="0" subtotalTop="0" showAll="0" measureFilter="1" sortType="descending" defaultSubtotal="0">
      <items count="363">
        <item x="294"/>
        <item x="164"/>
        <item x="113"/>
        <item x="298"/>
        <item x="61"/>
        <item x="62"/>
        <item x="165"/>
        <item x="268"/>
        <item x="295"/>
        <item x="63"/>
        <item x="0"/>
        <item x="1"/>
        <item x="300"/>
        <item x="242"/>
        <item x="166"/>
        <item x="167"/>
        <item x="114"/>
        <item x="115"/>
        <item x="311"/>
        <item x="2"/>
        <item x="3"/>
        <item x="243"/>
        <item x="64"/>
        <item x="116"/>
        <item x="211"/>
        <item x="212"/>
        <item x="168"/>
        <item x="213"/>
        <item x="117"/>
        <item x="4"/>
        <item x="214"/>
        <item x="169"/>
        <item x="5"/>
        <item x="118"/>
        <item x="6"/>
        <item m="1" x="361"/>
        <item x="119"/>
        <item x="170"/>
        <item x="8"/>
        <item x="171"/>
        <item x="172"/>
        <item x="65"/>
        <item x="9"/>
        <item x="318"/>
        <item x="269"/>
        <item x="319"/>
        <item x="10"/>
        <item x="11"/>
        <item x="12"/>
        <item x="66"/>
        <item x="125"/>
        <item x="120"/>
        <item x="215"/>
        <item x="245"/>
        <item x="246"/>
        <item x="121"/>
        <item x="67"/>
        <item x="173"/>
        <item x="312"/>
        <item x="13"/>
        <item x="14"/>
        <item x="122"/>
        <item x="270"/>
        <item x="320"/>
        <item x="244"/>
        <item x="323"/>
        <item x="264"/>
        <item x="347"/>
        <item x="68"/>
        <item x="185"/>
        <item x="15"/>
        <item x="271"/>
        <item x="174"/>
        <item x="286"/>
        <item x="123"/>
        <item x="124"/>
        <item x="16"/>
        <item x="69"/>
        <item x="175"/>
        <item x="17"/>
        <item x="321"/>
        <item x="126"/>
        <item x="127"/>
        <item x="216"/>
        <item x="176"/>
        <item x="128"/>
        <item x="247"/>
        <item m="1" x="360"/>
        <item x="18"/>
        <item x="217"/>
        <item x="19"/>
        <item x="129"/>
        <item x="313"/>
        <item x="177"/>
        <item x="272"/>
        <item x="130"/>
        <item x="131"/>
        <item x="20"/>
        <item x="21"/>
        <item x="22"/>
        <item x="23"/>
        <item x="218"/>
        <item x="24"/>
        <item x="70"/>
        <item x="324"/>
        <item x="25"/>
        <item x="178"/>
        <item x="71"/>
        <item x="72"/>
        <item x="26"/>
        <item x="293"/>
        <item x="219"/>
        <item x="273"/>
        <item x="179"/>
        <item x="180"/>
        <item x="27"/>
        <item x="274"/>
        <item x="132"/>
        <item x="74"/>
        <item x="301"/>
        <item x="133"/>
        <item x="181"/>
        <item x="182"/>
        <item x="134"/>
        <item x="302"/>
        <item x="183"/>
        <item x="220"/>
        <item x="28"/>
        <item x="184"/>
        <item x="275"/>
        <item x="75"/>
        <item x="29"/>
        <item x="76"/>
        <item x="276"/>
        <item x="325"/>
        <item x="135"/>
        <item x="31"/>
        <item x="77"/>
        <item x="32"/>
        <item x="186"/>
        <item x="78"/>
        <item x="287"/>
        <item x="205"/>
        <item x="314"/>
        <item x="187"/>
        <item x="221"/>
        <item x="248"/>
        <item x="188"/>
        <item x="326"/>
        <item x="259"/>
        <item x="79"/>
        <item x="277"/>
        <item x="327"/>
        <item x="80"/>
        <item x="222"/>
        <item x="206"/>
        <item x="81"/>
        <item x="82"/>
        <item x="33"/>
        <item x="34"/>
        <item x="223"/>
        <item x="189"/>
        <item x="190"/>
        <item x="87"/>
        <item x="191"/>
        <item x="303"/>
        <item x="83"/>
        <item x="84"/>
        <item x="92"/>
        <item x="328"/>
        <item x="224"/>
        <item x="249"/>
        <item x="156"/>
        <item x="85"/>
        <item x="136"/>
        <item x="35"/>
        <item x="250"/>
        <item x="278"/>
        <item x="137"/>
        <item x="225"/>
        <item x="86"/>
        <item x="226"/>
        <item x="192"/>
        <item x="227"/>
        <item x="36"/>
        <item x="315"/>
        <item x="329"/>
        <item x="106"/>
        <item x="330"/>
        <item x="331"/>
        <item x="37"/>
        <item x="38"/>
        <item x="107"/>
        <item x="158"/>
        <item x="251"/>
        <item x="228"/>
        <item x="159"/>
        <item x="229"/>
        <item x="261"/>
        <item x="88"/>
        <item x="138"/>
        <item x="139"/>
        <item x="108"/>
        <item x="338"/>
        <item x="339"/>
        <item x="340"/>
        <item x="316"/>
        <item x="89"/>
        <item x="39"/>
        <item x="155"/>
        <item x="90"/>
        <item x="40"/>
        <item x="41"/>
        <item x="342"/>
        <item x="140"/>
        <item x="279"/>
        <item x="288"/>
        <item x="280"/>
        <item x="160"/>
        <item x="42"/>
        <item x="304"/>
        <item x="193"/>
        <item x="194"/>
        <item x="305"/>
        <item x="43"/>
        <item x="161"/>
        <item x="195"/>
        <item x="262"/>
        <item x="162"/>
        <item x="91"/>
        <item x="230"/>
        <item x="341"/>
        <item x="109"/>
        <item x="196"/>
        <item x="141"/>
        <item x="281"/>
        <item x="332"/>
        <item x="142"/>
        <item x="252"/>
        <item x="57"/>
        <item x="143"/>
        <item x="253"/>
        <item x="93"/>
        <item x="289"/>
        <item x="95"/>
        <item x="231"/>
        <item x="232"/>
        <item x="59"/>
        <item x="94"/>
        <item x="144"/>
        <item x="44"/>
        <item x="197"/>
        <item x="145"/>
        <item x="96"/>
        <item x="306"/>
        <item x="343"/>
        <item x="73"/>
        <item x="30"/>
        <item x="233"/>
        <item x="60"/>
        <item x="45"/>
        <item x="239"/>
        <item x="97"/>
        <item x="344"/>
        <item x="307"/>
        <item x="254"/>
        <item x="46"/>
        <item x="47"/>
        <item x="296"/>
        <item x="282"/>
        <item x="207"/>
        <item x="48"/>
        <item x="290"/>
        <item x="234"/>
        <item x="266"/>
        <item x="345"/>
        <item x="333"/>
        <item x="308"/>
        <item x="198"/>
        <item x="110"/>
        <item x="334"/>
        <item x="146"/>
        <item x="49"/>
        <item x="283"/>
        <item x="291"/>
        <item m="1" x="352"/>
        <item x="337"/>
        <item x="50"/>
        <item x="199"/>
        <item x="200"/>
        <item x="317"/>
        <item x="255"/>
        <item x="265"/>
        <item x="235"/>
        <item x="241"/>
        <item x="51"/>
        <item x="297"/>
        <item x="256"/>
        <item x="335"/>
        <item x="52"/>
        <item x="201"/>
        <item x="236"/>
        <item x="237"/>
        <item x="267"/>
        <item x="99"/>
        <item x="309"/>
        <item x="336"/>
        <item x="238"/>
        <item x="100"/>
        <item x="147"/>
        <item x="53"/>
        <item x="349"/>
        <item x="54"/>
        <item x="55"/>
        <item x="101"/>
        <item x="148"/>
        <item x="102"/>
        <item x="208"/>
        <item x="240"/>
        <item x="202"/>
        <item x="163"/>
        <item x="157"/>
        <item x="350"/>
        <item m="1" x="355"/>
        <item x="149"/>
        <item x="351"/>
        <item x="111"/>
        <item x="310"/>
        <item x="98"/>
        <item x="284"/>
        <item x="151"/>
        <item x="210"/>
        <item x="258"/>
        <item x="150"/>
        <item x="56"/>
        <item x="263"/>
        <item x="209"/>
        <item x="257"/>
        <item x="204"/>
        <item x="152"/>
        <item x="203"/>
        <item x="299"/>
        <item x="260"/>
        <item x="153"/>
        <item x="103"/>
        <item x="104"/>
        <item x="112"/>
        <item x="58"/>
        <item x="154"/>
        <item x="292"/>
        <item x="105"/>
        <item x="285"/>
        <item x="322"/>
        <item m="1" x="356"/>
        <item x="7"/>
        <item x="346"/>
        <item m="1" x="358"/>
        <item x="348"/>
        <item m="1" x="359"/>
        <item m="1" x="362"/>
        <item m="1" x="357"/>
        <item m="1" x="353"/>
        <item m="1" x="35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defaultSubtotal="0">
      <items count="4">
        <item x="1"/>
        <item x="0"/>
        <item m="1" x="3"/>
        <item x="2"/>
      </items>
    </pivotField>
    <pivotField dataField="1" compact="0" outline="0" subtotalTop="0" showAll="0" defaultSubtotal="0"/>
  </pivotFields>
  <rowFields count="1">
    <field x="1"/>
  </rowFields>
  <rowItems count="10">
    <i>
      <x v="165"/>
    </i>
    <i>
      <x v="92"/>
    </i>
    <i>
      <x v="213"/>
    </i>
    <i>
      <x v="203"/>
    </i>
    <i>
      <x v="134"/>
    </i>
    <i>
      <x v="268"/>
    </i>
    <i>
      <x v="311"/>
    </i>
    <i>
      <x v="296"/>
    </i>
    <i>
      <x v="352"/>
    </i>
    <i>
      <x v="231"/>
    </i>
  </rowItems>
  <colItems count="1">
    <i/>
  </colItems>
  <pageFields count="2">
    <pageField fld="0" hier="-1"/>
    <pageField fld="2" item="1" hier="-1"/>
  </pageFields>
  <dataFields count="1">
    <dataField name="Som van Waarde" fld="3" baseField="0" baseItem="0"/>
  </dataFields>
  <pivotTableStyleInfo name="PivotStyleLight16" showRowHeaders="1" showColHeaders="1" showRowStripes="0" showColStripes="0" showLastColumn="1"/>
  <filters count="1">
    <filter fld="1" type="count" evalOrder="-1" id="2" iMeasureFld="0">
      <autoFilter ref="A1">
        <filterColumn colId="0">
          <top10 top="0"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A81F0B-3A0F-455F-BD34-3478AB73C1F5}" name="Draaitabel2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H5:I15" firstHeaderRow="1" firstDataRow="1" firstDataCol="1" rowPageCount="2" colPageCount="1"/>
  <pivotFields count="4">
    <pivotField axis="axisPage" compact="0" outline="0" subtotalTop="0" multipleItemSelectionAllowed="1" showAll="0" defaultSubtotal="0">
      <items count="12">
        <item x="8"/>
        <item h="1" x="9"/>
        <item x="10"/>
        <item h="1" x="2"/>
        <item x="7"/>
        <item h="1" x="4"/>
        <item h="1" x="0"/>
        <item h="1" x="3"/>
        <item x="6"/>
        <item h="1" x="5"/>
        <item h="1" x="11"/>
        <item h="1" x="1"/>
      </items>
    </pivotField>
    <pivotField axis="axisRow" compact="0" outline="0" subtotalTop="0" showAll="0" measureFilter="1" sortType="descending" defaultSubtotal="0">
      <items count="363">
        <item x="294"/>
        <item x="164"/>
        <item x="113"/>
        <item x="298"/>
        <item x="61"/>
        <item x="62"/>
        <item x="165"/>
        <item x="268"/>
        <item x="295"/>
        <item x="63"/>
        <item x="0"/>
        <item x="1"/>
        <item x="300"/>
        <item x="242"/>
        <item x="166"/>
        <item x="167"/>
        <item x="114"/>
        <item x="115"/>
        <item x="311"/>
        <item x="2"/>
        <item x="3"/>
        <item x="243"/>
        <item x="64"/>
        <item x="116"/>
        <item x="211"/>
        <item x="212"/>
        <item x="168"/>
        <item x="213"/>
        <item x="117"/>
        <item x="4"/>
        <item x="214"/>
        <item x="169"/>
        <item x="5"/>
        <item x="118"/>
        <item x="6"/>
        <item m="1" x="361"/>
        <item x="119"/>
        <item x="170"/>
        <item x="8"/>
        <item x="171"/>
        <item x="172"/>
        <item x="65"/>
        <item x="9"/>
        <item x="318"/>
        <item x="269"/>
        <item x="319"/>
        <item x="10"/>
        <item x="11"/>
        <item x="12"/>
        <item x="66"/>
        <item x="125"/>
        <item x="120"/>
        <item x="215"/>
        <item x="245"/>
        <item x="246"/>
        <item x="121"/>
        <item x="67"/>
        <item x="173"/>
        <item x="312"/>
        <item x="13"/>
        <item x="14"/>
        <item x="122"/>
        <item x="270"/>
        <item x="320"/>
        <item x="244"/>
        <item x="323"/>
        <item x="264"/>
        <item x="347"/>
        <item x="68"/>
        <item x="185"/>
        <item x="15"/>
        <item x="271"/>
        <item x="174"/>
        <item x="286"/>
        <item x="123"/>
        <item x="124"/>
        <item x="16"/>
        <item x="69"/>
        <item x="175"/>
        <item x="17"/>
        <item x="321"/>
        <item x="126"/>
        <item x="127"/>
        <item x="216"/>
        <item x="176"/>
        <item x="128"/>
        <item x="247"/>
        <item m="1" x="360"/>
        <item x="18"/>
        <item x="217"/>
        <item x="19"/>
        <item x="129"/>
        <item x="313"/>
        <item x="177"/>
        <item x="272"/>
        <item x="130"/>
        <item x="131"/>
        <item x="20"/>
        <item x="21"/>
        <item x="22"/>
        <item x="23"/>
        <item x="218"/>
        <item x="24"/>
        <item x="70"/>
        <item x="324"/>
        <item x="25"/>
        <item x="178"/>
        <item x="71"/>
        <item x="72"/>
        <item x="26"/>
        <item x="293"/>
        <item x="219"/>
        <item x="273"/>
        <item x="179"/>
        <item x="180"/>
        <item x="27"/>
        <item x="274"/>
        <item x="132"/>
        <item x="74"/>
        <item x="301"/>
        <item x="133"/>
        <item x="181"/>
        <item x="182"/>
        <item x="134"/>
        <item x="302"/>
        <item x="183"/>
        <item x="220"/>
        <item x="28"/>
        <item x="184"/>
        <item x="275"/>
        <item x="75"/>
        <item x="29"/>
        <item x="76"/>
        <item x="276"/>
        <item x="325"/>
        <item x="135"/>
        <item x="31"/>
        <item x="77"/>
        <item x="32"/>
        <item x="186"/>
        <item x="78"/>
        <item x="287"/>
        <item x="205"/>
        <item x="314"/>
        <item x="187"/>
        <item x="221"/>
        <item x="248"/>
        <item x="188"/>
        <item x="326"/>
        <item x="259"/>
        <item x="79"/>
        <item x="277"/>
        <item x="327"/>
        <item x="80"/>
        <item x="222"/>
        <item x="206"/>
        <item x="81"/>
        <item x="82"/>
        <item x="33"/>
        <item x="34"/>
        <item x="223"/>
        <item x="189"/>
        <item x="190"/>
        <item x="87"/>
        <item x="191"/>
        <item x="303"/>
        <item x="83"/>
        <item x="84"/>
        <item x="92"/>
        <item x="328"/>
        <item x="224"/>
        <item x="249"/>
        <item x="156"/>
        <item x="85"/>
        <item x="136"/>
        <item x="35"/>
        <item x="250"/>
        <item x="278"/>
        <item x="137"/>
        <item x="225"/>
        <item x="86"/>
        <item x="226"/>
        <item x="192"/>
        <item x="227"/>
        <item x="36"/>
        <item x="315"/>
        <item x="329"/>
        <item x="106"/>
        <item x="330"/>
        <item x="331"/>
        <item x="37"/>
        <item x="38"/>
        <item x="107"/>
        <item x="158"/>
        <item x="251"/>
        <item x="228"/>
        <item x="159"/>
        <item x="229"/>
        <item x="261"/>
        <item x="88"/>
        <item x="138"/>
        <item x="139"/>
        <item x="108"/>
        <item x="338"/>
        <item x="339"/>
        <item x="340"/>
        <item x="316"/>
        <item x="89"/>
        <item x="39"/>
        <item x="155"/>
        <item x="90"/>
        <item x="40"/>
        <item x="41"/>
        <item x="342"/>
        <item x="140"/>
        <item x="279"/>
        <item x="288"/>
        <item x="280"/>
        <item x="160"/>
        <item x="42"/>
        <item x="304"/>
        <item x="193"/>
        <item x="194"/>
        <item x="305"/>
        <item x="43"/>
        <item x="161"/>
        <item x="195"/>
        <item x="262"/>
        <item x="162"/>
        <item x="91"/>
        <item x="230"/>
        <item x="341"/>
        <item x="109"/>
        <item x="196"/>
        <item x="141"/>
        <item x="281"/>
        <item x="332"/>
        <item x="142"/>
        <item x="252"/>
        <item x="57"/>
        <item x="143"/>
        <item x="253"/>
        <item x="93"/>
        <item x="289"/>
        <item x="95"/>
        <item x="231"/>
        <item x="232"/>
        <item x="59"/>
        <item x="94"/>
        <item x="144"/>
        <item x="44"/>
        <item x="197"/>
        <item x="145"/>
        <item x="96"/>
        <item x="306"/>
        <item x="343"/>
        <item x="73"/>
        <item x="30"/>
        <item x="233"/>
        <item x="60"/>
        <item x="45"/>
        <item x="239"/>
        <item x="97"/>
        <item x="344"/>
        <item x="307"/>
        <item x="254"/>
        <item x="46"/>
        <item x="47"/>
        <item x="296"/>
        <item x="282"/>
        <item x="207"/>
        <item x="48"/>
        <item x="290"/>
        <item x="234"/>
        <item x="266"/>
        <item x="345"/>
        <item x="333"/>
        <item x="308"/>
        <item x="198"/>
        <item x="110"/>
        <item x="334"/>
        <item x="146"/>
        <item x="49"/>
        <item x="283"/>
        <item x="291"/>
        <item m="1" x="352"/>
        <item x="337"/>
        <item x="50"/>
        <item x="199"/>
        <item x="200"/>
        <item x="317"/>
        <item x="255"/>
        <item x="265"/>
        <item x="235"/>
        <item x="241"/>
        <item x="51"/>
        <item x="297"/>
        <item x="256"/>
        <item x="335"/>
        <item x="52"/>
        <item x="201"/>
        <item x="236"/>
        <item x="237"/>
        <item x="267"/>
        <item x="99"/>
        <item x="309"/>
        <item x="336"/>
        <item x="238"/>
        <item x="100"/>
        <item x="147"/>
        <item x="53"/>
        <item x="349"/>
        <item x="54"/>
        <item x="55"/>
        <item x="101"/>
        <item x="148"/>
        <item x="102"/>
        <item x="208"/>
        <item x="240"/>
        <item x="202"/>
        <item x="163"/>
        <item x="157"/>
        <item x="350"/>
        <item m="1" x="355"/>
        <item x="149"/>
        <item x="351"/>
        <item x="111"/>
        <item x="310"/>
        <item x="98"/>
        <item x="284"/>
        <item x="151"/>
        <item x="210"/>
        <item x="258"/>
        <item x="150"/>
        <item x="56"/>
        <item x="263"/>
        <item x="209"/>
        <item x="257"/>
        <item x="204"/>
        <item x="152"/>
        <item x="203"/>
        <item x="299"/>
        <item x="260"/>
        <item x="153"/>
        <item x="103"/>
        <item x="104"/>
        <item x="112"/>
        <item x="58"/>
        <item x="154"/>
        <item x="292"/>
        <item x="105"/>
        <item x="285"/>
        <item x="322"/>
        <item m="1" x="356"/>
        <item x="7"/>
        <item x="346"/>
        <item m="1" x="358"/>
        <item x="348"/>
        <item m="1" x="359"/>
        <item m="1" x="362"/>
        <item m="1" x="357"/>
        <item m="1" x="353"/>
        <item m="1" x="35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ubtotalTop="0" showAll="0" defaultSubtotal="0">
      <items count="4">
        <item x="1"/>
        <item x="0"/>
        <item m="1" x="3"/>
        <item x="2"/>
      </items>
    </pivotField>
    <pivotField dataField="1" compact="0" outline="0" subtotalTop="0" showAll="0" defaultSubtotal="0"/>
  </pivotFields>
  <rowFields count="1">
    <field x="1"/>
  </rowFields>
  <rowItems count="10">
    <i>
      <x v="305"/>
    </i>
    <i>
      <x v="254"/>
    </i>
    <i>
      <x v="277"/>
    </i>
    <i>
      <x v="355"/>
    </i>
    <i>
      <x/>
    </i>
    <i>
      <x v="62"/>
    </i>
    <i>
      <x v="67"/>
    </i>
    <i>
      <x v="357"/>
    </i>
    <i>
      <x v="217"/>
    </i>
    <i>
      <x v="329"/>
    </i>
  </rowItems>
  <colItems count="1">
    <i/>
  </colItems>
  <pageFields count="2">
    <pageField fld="0" hier="-1"/>
    <pageField fld="2" item="1" hier="-1"/>
  </pageFields>
  <dataFields count="1">
    <dataField name="Som van Waarde" fld="3" baseField="0" baseItem="0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A0FCD6-F0AD-4F6B-9D3C-8819A8D604D9}" name="Draaitabel1" cacheId="0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>
  <location ref="B5:C70" firstHeaderRow="1" firstDataRow="1" firstDataCol="1" rowPageCount="2" colPageCount="1"/>
  <pivotFields count="4">
    <pivotField axis="axisPage" compact="0" outline="0" subtotalTop="0" multipleItemSelectionAllowed="1" showAll="0" defaultSubtotal="0">
      <items count="12">
        <item x="8"/>
        <item h="1" x="9"/>
        <item x="10"/>
        <item h="1" x="2"/>
        <item x="7"/>
        <item h="1" x="4"/>
        <item h="1" x="0"/>
        <item h="1" x="3"/>
        <item x="6"/>
        <item h="1" x="5"/>
        <item h="1" x="11"/>
        <item h="1" x="1"/>
      </items>
    </pivotField>
    <pivotField axis="axisRow" compact="0" outline="0" subtotalTop="0" showAll="0" defaultSubtotal="0">
      <items count="363">
        <item x="294"/>
        <item x="164"/>
        <item x="113"/>
        <item x="298"/>
        <item x="61"/>
        <item x="62"/>
        <item x="165"/>
        <item x="268"/>
        <item x="295"/>
        <item x="63"/>
        <item x="0"/>
        <item x="1"/>
        <item x="300"/>
        <item x="242"/>
        <item x="166"/>
        <item x="167"/>
        <item x="114"/>
        <item x="115"/>
        <item x="311"/>
        <item x="2"/>
        <item x="3"/>
        <item x="243"/>
        <item x="64"/>
        <item x="116"/>
        <item x="211"/>
        <item x="212"/>
        <item x="168"/>
        <item x="213"/>
        <item x="117"/>
        <item x="4"/>
        <item x="214"/>
        <item x="169"/>
        <item x="5"/>
        <item x="118"/>
        <item x="6"/>
        <item m="1" x="361"/>
        <item x="119"/>
        <item x="170"/>
        <item x="8"/>
        <item x="171"/>
        <item x="172"/>
        <item x="65"/>
        <item x="9"/>
        <item x="318"/>
        <item x="269"/>
        <item x="319"/>
        <item x="10"/>
        <item x="11"/>
        <item x="12"/>
        <item x="66"/>
        <item x="125"/>
        <item x="120"/>
        <item x="215"/>
        <item x="245"/>
        <item x="246"/>
        <item x="121"/>
        <item x="67"/>
        <item x="173"/>
        <item x="312"/>
        <item x="13"/>
        <item x="14"/>
        <item x="122"/>
        <item x="270"/>
        <item x="320"/>
        <item x="244"/>
        <item x="323"/>
        <item x="264"/>
        <item x="347"/>
        <item x="68"/>
        <item x="185"/>
        <item x="15"/>
        <item x="271"/>
        <item x="174"/>
        <item x="286"/>
        <item x="123"/>
        <item x="124"/>
        <item x="16"/>
        <item x="69"/>
        <item x="175"/>
        <item x="17"/>
        <item x="321"/>
        <item x="126"/>
        <item x="127"/>
        <item x="216"/>
        <item x="176"/>
        <item x="128"/>
        <item x="247"/>
        <item m="1" x="360"/>
        <item x="18"/>
        <item x="217"/>
        <item x="19"/>
        <item x="129"/>
        <item x="313"/>
        <item x="177"/>
        <item x="272"/>
        <item x="130"/>
        <item x="131"/>
        <item x="20"/>
        <item x="21"/>
        <item x="22"/>
        <item x="23"/>
        <item x="218"/>
        <item x="24"/>
        <item x="70"/>
        <item x="324"/>
        <item x="25"/>
        <item x="178"/>
        <item x="71"/>
        <item x="72"/>
        <item x="26"/>
        <item x="293"/>
        <item x="219"/>
        <item x="273"/>
        <item x="179"/>
        <item x="180"/>
        <item x="27"/>
        <item x="274"/>
        <item x="132"/>
        <item x="74"/>
        <item x="301"/>
        <item x="133"/>
        <item x="181"/>
        <item x="182"/>
        <item x="134"/>
        <item x="302"/>
        <item x="183"/>
        <item x="220"/>
        <item x="28"/>
        <item x="184"/>
        <item x="275"/>
        <item x="75"/>
        <item x="29"/>
        <item x="76"/>
        <item x="276"/>
        <item x="325"/>
        <item x="135"/>
        <item x="31"/>
        <item x="77"/>
        <item x="32"/>
        <item x="186"/>
        <item x="78"/>
        <item x="287"/>
        <item x="205"/>
        <item x="314"/>
        <item x="187"/>
        <item x="221"/>
        <item x="248"/>
        <item x="188"/>
        <item x="326"/>
        <item x="259"/>
        <item x="79"/>
        <item x="277"/>
        <item x="327"/>
        <item x="80"/>
        <item x="222"/>
        <item x="206"/>
        <item x="81"/>
        <item x="82"/>
        <item x="33"/>
        <item x="34"/>
        <item x="223"/>
        <item x="189"/>
        <item x="190"/>
        <item x="87"/>
        <item x="191"/>
        <item x="303"/>
        <item x="83"/>
        <item x="84"/>
        <item x="92"/>
        <item x="328"/>
        <item x="224"/>
        <item x="249"/>
        <item x="156"/>
        <item x="85"/>
        <item x="136"/>
        <item x="35"/>
        <item x="250"/>
        <item x="278"/>
        <item x="137"/>
        <item x="225"/>
        <item x="86"/>
        <item x="226"/>
        <item x="192"/>
        <item x="227"/>
        <item x="36"/>
        <item x="315"/>
        <item x="329"/>
        <item x="106"/>
        <item x="330"/>
        <item x="331"/>
        <item x="37"/>
        <item x="38"/>
        <item x="107"/>
        <item x="158"/>
        <item x="251"/>
        <item x="228"/>
        <item x="159"/>
        <item x="229"/>
        <item x="261"/>
        <item x="88"/>
        <item x="138"/>
        <item x="139"/>
        <item x="108"/>
        <item x="338"/>
        <item x="339"/>
        <item x="340"/>
        <item x="316"/>
        <item x="89"/>
        <item x="39"/>
        <item x="155"/>
        <item x="90"/>
        <item x="40"/>
        <item x="41"/>
        <item x="342"/>
        <item x="140"/>
        <item x="279"/>
        <item x="288"/>
        <item x="280"/>
        <item x="160"/>
        <item x="42"/>
        <item x="304"/>
        <item x="193"/>
        <item x="194"/>
        <item x="305"/>
        <item x="43"/>
        <item x="161"/>
        <item x="195"/>
        <item x="262"/>
        <item x="162"/>
        <item x="91"/>
        <item x="230"/>
        <item x="341"/>
        <item x="109"/>
        <item x="196"/>
        <item x="141"/>
        <item x="281"/>
        <item x="332"/>
        <item x="142"/>
        <item x="252"/>
        <item x="57"/>
        <item x="143"/>
        <item x="253"/>
        <item x="93"/>
        <item x="289"/>
        <item x="95"/>
        <item x="231"/>
        <item x="232"/>
        <item x="59"/>
        <item x="94"/>
        <item x="144"/>
        <item x="44"/>
        <item x="197"/>
        <item x="145"/>
        <item x="96"/>
        <item x="306"/>
        <item x="343"/>
        <item x="73"/>
        <item x="30"/>
        <item x="233"/>
        <item x="60"/>
        <item x="45"/>
        <item x="239"/>
        <item x="97"/>
        <item x="344"/>
        <item x="307"/>
        <item x="254"/>
        <item x="46"/>
        <item x="47"/>
        <item x="296"/>
        <item x="282"/>
        <item x="207"/>
        <item x="48"/>
        <item x="290"/>
        <item x="234"/>
        <item x="266"/>
        <item x="345"/>
        <item x="333"/>
        <item x="308"/>
        <item x="198"/>
        <item x="110"/>
        <item x="334"/>
        <item x="146"/>
        <item x="49"/>
        <item x="283"/>
        <item x="291"/>
        <item m="1" x="352"/>
        <item x="337"/>
        <item x="50"/>
        <item x="199"/>
        <item x="200"/>
        <item x="317"/>
        <item x="255"/>
        <item x="265"/>
        <item x="235"/>
        <item x="241"/>
        <item x="51"/>
        <item x="297"/>
        <item x="256"/>
        <item x="335"/>
        <item x="52"/>
        <item x="201"/>
        <item x="236"/>
        <item x="237"/>
        <item x="267"/>
        <item x="99"/>
        <item x="309"/>
        <item x="336"/>
        <item x="238"/>
        <item x="100"/>
        <item x="147"/>
        <item x="53"/>
        <item x="349"/>
        <item x="54"/>
        <item x="55"/>
        <item x="101"/>
        <item x="148"/>
        <item x="102"/>
        <item x="208"/>
        <item x="240"/>
        <item x="202"/>
        <item x="163"/>
        <item x="157"/>
        <item x="350"/>
        <item m="1" x="355"/>
        <item x="149"/>
        <item x="351"/>
        <item x="111"/>
        <item x="310"/>
        <item x="98"/>
        <item x="284"/>
        <item x="151"/>
        <item x="210"/>
        <item x="258"/>
        <item x="150"/>
        <item x="56"/>
        <item x="263"/>
        <item x="209"/>
        <item x="257"/>
        <item x="204"/>
        <item x="152"/>
        <item x="203"/>
        <item x="299"/>
        <item x="260"/>
        <item x="153"/>
        <item x="103"/>
        <item x="104"/>
        <item x="112"/>
        <item x="58"/>
        <item x="154"/>
        <item x="292"/>
        <item x="105"/>
        <item x="285"/>
        <item x="322"/>
        <item m="1" x="356"/>
        <item x="7"/>
        <item x="346"/>
        <item m="1" x="358"/>
        <item x="348"/>
        <item m="1" x="359"/>
        <item m="1" x="362"/>
        <item m="1" x="357"/>
        <item m="1" x="353"/>
        <item m="1" x="354"/>
      </items>
    </pivotField>
    <pivotField axis="axisPage" compact="0" outline="0" subtotalTop="0" showAll="0" defaultSubtotal="0">
      <items count="4">
        <item x="1"/>
        <item x="0"/>
        <item m="1" x="3"/>
        <item x="2"/>
      </items>
    </pivotField>
    <pivotField dataField="1" compact="0" outline="0" subtotalTop="0" showAll="0" defaultSubtotal="0"/>
  </pivotFields>
  <rowFields count="1">
    <field x="1"/>
  </rowFields>
  <rowItems count="65">
    <i>
      <x/>
    </i>
    <i>
      <x v="3"/>
    </i>
    <i>
      <x v="7"/>
    </i>
    <i>
      <x v="12"/>
    </i>
    <i>
      <x v="18"/>
    </i>
    <i>
      <x v="43"/>
    </i>
    <i>
      <x v="44"/>
    </i>
    <i>
      <x v="58"/>
    </i>
    <i>
      <x v="62"/>
    </i>
    <i>
      <x v="63"/>
    </i>
    <i>
      <x v="65"/>
    </i>
    <i>
      <x v="67"/>
    </i>
    <i>
      <x v="71"/>
    </i>
    <i>
      <x v="73"/>
    </i>
    <i>
      <x v="92"/>
    </i>
    <i>
      <x v="94"/>
    </i>
    <i>
      <x v="110"/>
    </i>
    <i>
      <x v="112"/>
    </i>
    <i>
      <x v="116"/>
    </i>
    <i>
      <x v="119"/>
    </i>
    <i>
      <x v="124"/>
    </i>
    <i>
      <x v="129"/>
    </i>
    <i>
      <x v="133"/>
    </i>
    <i>
      <x v="134"/>
    </i>
    <i>
      <x v="141"/>
    </i>
    <i>
      <x v="143"/>
    </i>
    <i>
      <x v="151"/>
    </i>
    <i>
      <x v="165"/>
    </i>
    <i>
      <x v="177"/>
    </i>
    <i>
      <x v="185"/>
    </i>
    <i>
      <x v="188"/>
    </i>
    <i>
      <x v="189"/>
    </i>
    <i>
      <x v="203"/>
    </i>
    <i>
      <x v="205"/>
    </i>
    <i>
      <x v="213"/>
    </i>
    <i>
      <x v="215"/>
    </i>
    <i>
      <x v="216"/>
    </i>
    <i>
      <x v="217"/>
    </i>
    <i>
      <x v="220"/>
    </i>
    <i>
      <x v="223"/>
    </i>
    <i>
      <x v="231"/>
    </i>
    <i>
      <x v="235"/>
    </i>
    <i>
      <x v="243"/>
    </i>
    <i>
      <x v="254"/>
    </i>
    <i>
      <x v="264"/>
    </i>
    <i>
      <x v="268"/>
    </i>
    <i>
      <x v="269"/>
    </i>
    <i>
      <x v="272"/>
    </i>
    <i>
      <x v="275"/>
    </i>
    <i>
      <x v="277"/>
    </i>
    <i>
      <x v="283"/>
    </i>
    <i>
      <x v="284"/>
    </i>
    <i>
      <x v="286"/>
    </i>
    <i>
      <x v="296"/>
    </i>
    <i>
      <x v="305"/>
    </i>
    <i>
      <x v="311"/>
    </i>
    <i>
      <x v="322"/>
    </i>
    <i>
      <x v="325"/>
    </i>
    <i>
      <x v="327"/>
    </i>
    <i>
      <x v="329"/>
    </i>
    <i>
      <x v="349"/>
    </i>
    <i>
      <x v="351"/>
    </i>
    <i>
      <x v="352"/>
    </i>
    <i>
      <x v="355"/>
    </i>
    <i>
      <x v="357"/>
    </i>
  </rowItems>
  <colItems count="1">
    <i/>
  </colItems>
  <pageFields count="2">
    <pageField fld="0" hier="-1"/>
    <pageField fld="2" item="1" hier="-1"/>
  </pageFields>
  <dataFields count="1">
    <dataField name="Som van Waard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backgroundRefresh="0" connectionId="1" xr16:uid="{15E67D59-08AE-42FC-BCD2-68D007AFE9E6}" autoFormatId="16" applyNumberFormats="0" applyBorderFormats="0" applyFontFormats="0" applyPatternFormats="0" applyAlignmentFormats="0" applyWidthHeightFormats="0">
  <queryTableRefresh nextId="5">
    <queryTableFields count="4">
      <queryTableField id="1" name="Provincie" tableColumnId="1"/>
      <queryTableField id="2" name="GemNaam" tableColumnId="2"/>
      <queryTableField id="3" name="Kenmerk" tableColumnId="3"/>
      <queryTableField id="4" name="Waarde" tableColumnId="4"/>
    </queryTableFields>
  </queryTableRefresh>
  <extLst>
    <ext xmlns:x15="http://schemas.microsoft.com/office/spreadsheetml/2010/11/main" uri="{883FBD77-0823-4a55-B5E3-86C4891E6966}">
      <x15:queryTable sourceDataName="Query - q_Resultaat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Provincie" xr10:uid="{05BE5A92-D8BF-47F0-B809-B2C97E2E825F}" sourceName="Provincie">
  <pivotTables>
    <pivotTable tabId="3" name="Draaitabel1"/>
    <pivotTable tabId="3" name="Draaitabel2"/>
    <pivotTable tabId="3" name="Draaitabel5"/>
  </pivotTables>
  <data>
    <tabular pivotCacheId="1163848486">
      <items count="12">
        <i x="8" s="1"/>
        <i x="9"/>
        <i x="10" s="1"/>
        <i x="2"/>
        <i x="7" s="1"/>
        <i x="4"/>
        <i x="0"/>
        <i x="3"/>
        <i x="6" s="1"/>
        <i x="5"/>
        <i x="11"/>
        <i x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Kenmerk" xr10:uid="{6117AF14-9EC0-4D02-83D0-4C8202CCF296}" sourceName="Kenmerk">
  <pivotTables>
    <pivotTable tabId="3" name="Draaitabel1"/>
    <pivotTable tabId="3" name="Draaitabel2"/>
    <pivotTable tabId="3" name="Draaitabel5"/>
  </pivotTables>
  <data>
    <tabular pivotCacheId="1163848486">
      <items count="4">
        <i x="1"/>
        <i x="0" s="1"/>
        <i x="2"/>
        <i x="3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e" xr10:uid="{D999F503-EAAF-4D15-908F-4F42B01B288E}" cache="Slicer_Provincie" caption="Provincie" rowHeight="241300"/>
  <slicer name="Kenmerk" xr10:uid="{3A99C057-554D-4572-B9AA-D1848DF1651D}" cache="Slicer_Kenmerk" caption="Kenmerk" columnCount="3" showCaption="0" rowHeight="241300"/>
</slicer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HuisPrijsGem" displayName="tblHuisPrijsGem" ref="B5:D357" totalsRowShown="0">
  <autoFilter ref="B5:D357" xr:uid="{00000000-0009-0000-0100-000002000000}"/>
  <tableColumns count="3">
    <tableColumn id="2" xr3:uid="{00000000-0010-0000-0100-000002000000}" name="GemNaam"/>
    <tableColumn id="3" xr3:uid="{00000000-0010-0000-0100-000003000000}" name="2021" dataDxfId="3" dataCellStyle="Komma"/>
    <tableColumn id="4" xr3:uid="{00000000-0010-0000-0100-000004000000}" name="2020" dataDxfId="2" dataCellStyle="K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GemProv" displayName="tblGemProv" ref="B2:C354" totalsRowShown="0">
  <autoFilter ref="B2:C354" xr:uid="{00000000-0009-0000-0100-000001000000}"/>
  <tableColumns count="2">
    <tableColumn id="1" xr3:uid="{00000000-0010-0000-0000-000001000000}" name="Gemeentenaam"/>
    <tableColumn id="2" xr3:uid="{00000000-0010-0000-0000-000002000000}" name="Provincienaam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CFC688-4552-468B-B8B8-A3C9EB47027A}" name="tblGemNamen" displayName="tblGemNamen" ref="B4:C26" totalsRowShown="0">
  <autoFilter ref="B4:C26" xr:uid="{E6D87947-85EC-467F-8320-705350061196}"/>
  <tableColumns count="2">
    <tableColumn id="1" xr3:uid="{8F2CE929-22A3-462B-A495-58D714D94665}" name="GemNaam"/>
    <tableColumn id="2" xr3:uid="{FB056DCB-404F-4D11-B40E-2443C19766BF}" name="GemNaamGraf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E9BA73-9F1B-485C-8BC3-42CAFB754F82}" name="q_Resultaat" displayName="q_Resultaat" ref="B2:E1056" tableType="queryTable" totalsRowShown="0">
  <autoFilter ref="B2:E1056" xr:uid="{EDE42B16-A418-4B53-8154-D38A60883A14}"/>
  <tableColumns count="4">
    <tableColumn id="1" xr3:uid="{32DDF883-2A6E-41B2-93B4-0D787BF16022}" uniqueName="1" name="Provincie" queryTableFieldId="1" dataDxfId="1"/>
    <tableColumn id="2" xr3:uid="{8601F59D-6408-4594-95FA-FA5896D7E1C2}" uniqueName="2" name="GemNaam" queryTableFieldId="2"/>
    <tableColumn id="3" xr3:uid="{00A1069E-1257-43DB-838C-44AC00A7923B}" uniqueName="3" name="Kenmerk" queryTableFieldId="3" dataDxfId="0"/>
    <tableColumn id="4" xr3:uid="{770C193C-DE8C-4045-AB94-685B32E3BB7A}" uniqueName="4" name="Waarde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olkskrant.nl/kijkverder/v/2021/huizenmarkt~v437600/" TargetMode="External"/><Relationship Id="rId1" Type="http://schemas.openxmlformats.org/officeDocument/2006/relationships/hyperlink" Target="https://www.cbs.nl/nl-nl/nieuws/2022/08/gemiddelde-transactieprijs-koopwoning-in-2021-gestegen-tot-387-duizend-euro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2AC2-6C5F-4902-9E67-3A6D07B38C18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0" customHeight="1" zeroHeight="1" x14ac:dyDescent="0.2"/>
  <cols>
    <col min="1" max="1" width="1.140625" style="19" customWidth="1"/>
    <col min="2" max="3" width="8.7109375" style="19" customWidth="1"/>
    <col min="4" max="4" width="2.7109375" style="19" customWidth="1"/>
    <col min="5" max="13" width="8.7109375" style="19" customWidth="1"/>
    <col min="14" max="14" width="5.7109375" style="20" customWidth="1"/>
    <col min="15" max="15" width="10.28515625" style="19" customWidth="1"/>
    <col min="16" max="16" width="2.7109375" style="19" customWidth="1"/>
    <col min="17" max="26" width="9.140625" style="19" customWidth="1"/>
    <col min="27" max="16384" width="9.140625" style="19" hidden="1"/>
  </cols>
  <sheetData>
    <row r="1" spans="1:44" ht="7.1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ht="12.75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4" ht="12.75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4" ht="13.5" thickBot="1" x14ac:dyDescent="0.25">
      <c r="A4" s="21"/>
      <c r="B4" s="21"/>
      <c r="C4" s="21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23"/>
      <c r="P4" s="23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4" ht="13.5" thickTop="1" x14ac:dyDescent="0.2">
      <c r="A5" s="21"/>
      <c r="B5" s="21"/>
      <c r="C5" s="21"/>
      <c r="D5" s="23"/>
      <c r="E5" s="38"/>
      <c r="F5" s="37"/>
      <c r="G5" s="37"/>
      <c r="H5" s="37"/>
      <c r="I5" s="37"/>
      <c r="J5" s="37"/>
      <c r="K5" s="37"/>
      <c r="L5" s="37"/>
      <c r="M5" s="37"/>
      <c r="N5" s="37"/>
      <c r="O5" s="36"/>
      <c r="P5" s="23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</row>
    <row r="6" spans="1:44" ht="20.25" x14ac:dyDescent="0.3">
      <c r="A6" s="21"/>
      <c r="B6" s="21"/>
      <c r="C6" s="21"/>
      <c r="D6" s="23"/>
      <c r="E6" s="29"/>
      <c r="F6" s="35"/>
      <c r="G6" s="24"/>
      <c r="H6" s="24"/>
      <c r="I6" s="24"/>
      <c r="J6" s="24"/>
      <c r="K6" s="24"/>
      <c r="L6" s="24"/>
      <c r="M6" s="24"/>
      <c r="N6" s="24"/>
      <c r="O6" s="28"/>
      <c r="P6" s="23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</row>
    <row r="7" spans="1:44" ht="12.75" x14ac:dyDescent="0.2">
      <c r="A7" s="21"/>
      <c r="B7" s="21"/>
      <c r="C7" s="21"/>
      <c r="D7" s="23"/>
      <c r="E7" s="29"/>
      <c r="F7" s="24"/>
      <c r="G7" s="24"/>
      <c r="H7" s="24"/>
      <c r="I7" s="24"/>
      <c r="J7" s="24"/>
      <c r="K7" s="24"/>
      <c r="L7" s="24"/>
      <c r="M7" s="24"/>
      <c r="N7" s="24"/>
      <c r="O7" s="28"/>
      <c r="P7" s="23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pans="1:44" ht="12.75" x14ac:dyDescent="0.2">
      <c r="A8" s="21"/>
      <c r="B8" s="21"/>
      <c r="C8" s="21"/>
      <c r="D8" s="23"/>
      <c r="E8" s="29"/>
      <c r="F8" s="24"/>
      <c r="G8" s="24"/>
      <c r="H8" s="24"/>
      <c r="I8" s="24"/>
      <c r="J8" s="24"/>
      <c r="K8" s="24"/>
      <c r="L8" s="24"/>
      <c r="M8" s="24"/>
      <c r="N8" s="24"/>
      <c r="O8" s="28"/>
      <c r="P8" s="23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 ht="12.75" x14ac:dyDescent="0.2">
      <c r="A9" s="21"/>
      <c r="B9" s="21"/>
      <c r="C9" s="21"/>
      <c r="D9" s="23"/>
      <c r="E9" s="29"/>
      <c r="F9" s="24"/>
      <c r="G9" s="24"/>
      <c r="H9" s="24"/>
      <c r="I9" s="24"/>
      <c r="J9" s="24"/>
      <c r="K9" s="24"/>
      <c r="L9" s="24"/>
      <c r="M9" s="24"/>
      <c r="N9" s="24"/>
      <c r="O9" s="28"/>
      <c r="P9" s="23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ht="12.75" x14ac:dyDescent="0.2">
      <c r="A10" s="21"/>
      <c r="B10" s="21"/>
      <c r="C10" s="21"/>
      <c r="D10" s="23"/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28"/>
      <c r="P10" s="23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ht="12.75" x14ac:dyDescent="0.2">
      <c r="A11" s="21"/>
      <c r="B11" s="21"/>
      <c r="C11" s="21"/>
      <c r="D11" s="23"/>
      <c r="E11" s="29"/>
      <c r="F11" s="24"/>
      <c r="G11" s="24"/>
      <c r="H11" s="24"/>
      <c r="I11" s="24"/>
      <c r="J11" s="24"/>
      <c r="K11" s="24"/>
      <c r="L11" s="24"/>
      <c r="M11" s="24"/>
      <c r="N11" s="24"/>
      <c r="O11" s="28"/>
      <c r="P11" s="23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12.75" x14ac:dyDescent="0.2">
      <c r="A12" s="21"/>
      <c r="B12" s="21"/>
      <c r="C12" s="21"/>
      <c r="D12" s="23"/>
      <c r="E12" s="29"/>
      <c r="F12" s="24"/>
      <c r="G12" s="24"/>
      <c r="H12" s="24"/>
      <c r="I12" s="24"/>
      <c r="J12" s="24"/>
      <c r="K12" s="24"/>
      <c r="L12" s="24"/>
      <c r="M12" s="24"/>
      <c r="N12" s="24"/>
      <c r="O12" s="28"/>
      <c r="P12" s="23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12.75" x14ac:dyDescent="0.2">
      <c r="A13" s="21"/>
      <c r="B13" s="21"/>
      <c r="C13" s="21"/>
      <c r="D13" s="23"/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8"/>
      <c r="P13" s="23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ht="12.75" x14ac:dyDescent="0.2">
      <c r="A14" s="21"/>
      <c r="B14" s="21"/>
      <c r="C14" s="21"/>
      <c r="D14" s="23"/>
      <c r="E14" s="29"/>
      <c r="F14" s="24"/>
      <c r="G14" s="24"/>
      <c r="H14" s="24"/>
      <c r="I14" s="24"/>
      <c r="J14" s="24"/>
      <c r="K14" s="24"/>
      <c r="L14" s="24"/>
      <c r="M14" s="24"/>
      <c r="N14" s="24"/>
      <c r="O14" s="28"/>
      <c r="P14" s="23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ht="12.75" x14ac:dyDescent="0.2">
      <c r="A15" s="21"/>
      <c r="B15" s="21"/>
      <c r="C15" s="21"/>
      <c r="D15" s="23"/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8"/>
      <c r="P15" s="23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ht="12.75" x14ac:dyDescent="0.2">
      <c r="A16" s="21"/>
      <c r="B16" s="21"/>
      <c r="C16" s="21"/>
      <c r="D16" s="23"/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8"/>
      <c r="P16" s="23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ht="12.75" x14ac:dyDescent="0.2">
      <c r="A17" s="21"/>
      <c r="B17" s="21"/>
      <c r="C17" s="21"/>
      <c r="D17" s="23"/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8"/>
      <c r="P17" s="23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ht="37.5" x14ac:dyDescent="0.5">
      <c r="A18" s="21"/>
      <c r="B18" s="21"/>
      <c r="C18" s="21"/>
      <c r="D18" s="23"/>
      <c r="E18" s="29"/>
      <c r="F18" s="24"/>
      <c r="G18" s="24"/>
      <c r="H18" s="24"/>
      <c r="I18" s="24"/>
      <c r="J18" s="24"/>
      <c r="K18" s="24"/>
      <c r="L18" s="24"/>
      <c r="M18" s="24"/>
      <c r="N18" s="34"/>
      <c r="O18" s="28"/>
      <c r="P18" s="23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ht="12.75" x14ac:dyDescent="0.2">
      <c r="A19" s="21"/>
      <c r="B19" s="21"/>
      <c r="C19" s="21"/>
      <c r="D19" s="23"/>
      <c r="E19" s="29"/>
      <c r="F19" s="24"/>
      <c r="G19" s="24"/>
      <c r="H19" s="24"/>
      <c r="I19" s="24"/>
      <c r="J19" s="24"/>
      <c r="K19" s="24"/>
      <c r="L19" s="24"/>
      <c r="M19" s="24"/>
      <c r="N19" s="24"/>
      <c r="O19" s="28"/>
      <c r="P19" s="23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ht="12.75" x14ac:dyDescent="0.2">
      <c r="A20" s="21"/>
      <c r="B20" s="21"/>
      <c r="C20" s="21"/>
      <c r="D20" s="23"/>
      <c r="E20" s="29"/>
      <c r="F20" s="24"/>
      <c r="G20" s="24"/>
      <c r="H20" s="24"/>
      <c r="I20" s="24"/>
      <c r="J20" s="24"/>
      <c r="K20" s="24"/>
      <c r="L20" s="24"/>
      <c r="M20" s="24"/>
      <c r="N20" s="24"/>
      <c r="O20" s="28"/>
      <c r="P20" s="23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ht="12.75" x14ac:dyDescent="0.2">
      <c r="A21" s="21"/>
      <c r="B21" s="21"/>
      <c r="C21" s="21"/>
      <c r="D21" s="23"/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8"/>
      <c r="P21" s="23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ht="12.75" x14ac:dyDescent="0.2">
      <c r="A22" s="21"/>
      <c r="B22" s="21"/>
      <c r="C22" s="21"/>
      <c r="D22" s="23"/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8"/>
      <c r="P22" s="23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ht="12.75" x14ac:dyDescent="0.2">
      <c r="A23" s="21"/>
      <c r="B23" s="21"/>
      <c r="C23" s="21"/>
      <c r="D23" s="23"/>
      <c r="E23" s="29"/>
      <c r="F23" s="24"/>
      <c r="G23" s="24"/>
      <c r="H23" s="24"/>
      <c r="I23" s="24"/>
      <c r="J23" s="24"/>
      <c r="K23" s="24"/>
      <c r="L23" s="24"/>
      <c r="M23" s="24"/>
      <c r="N23" s="24"/>
      <c r="O23" s="28"/>
      <c r="P23" s="23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ht="23.25" x14ac:dyDescent="0.35">
      <c r="A24" s="21"/>
      <c r="B24" s="21"/>
      <c r="C24" s="21"/>
      <c r="D24" s="23"/>
      <c r="E24" s="29"/>
      <c r="F24" s="24"/>
      <c r="G24" s="24"/>
      <c r="H24" s="24"/>
      <c r="I24" s="24"/>
      <c r="J24" s="24"/>
      <c r="K24" s="24"/>
      <c r="L24" s="24"/>
      <c r="M24" s="24"/>
      <c r="N24" s="33" t="s">
        <v>404</v>
      </c>
      <c r="O24" s="28"/>
      <c r="P24" s="23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ht="12.75" x14ac:dyDescent="0.2">
      <c r="A25" s="21"/>
      <c r="B25" s="21"/>
      <c r="C25" s="21"/>
      <c r="D25" s="23"/>
      <c r="E25" s="29"/>
      <c r="F25" s="24"/>
      <c r="G25" s="24"/>
      <c r="H25" s="24"/>
      <c r="I25" s="24"/>
      <c r="J25" s="24"/>
      <c r="K25" s="24"/>
      <c r="L25" s="24"/>
      <c r="M25" s="24"/>
      <c r="N25" s="24"/>
      <c r="O25" s="28"/>
      <c r="P25" s="23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ht="12.75" x14ac:dyDescent="0.2">
      <c r="A26" s="21"/>
      <c r="B26" s="21"/>
      <c r="C26" s="21"/>
      <c r="D26" s="23"/>
      <c r="E26" s="29"/>
      <c r="F26" s="24"/>
      <c r="G26" s="24"/>
      <c r="H26" s="24"/>
      <c r="I26" s="24"/>
      <c r="J26" s="24"/>
      <c r="K26" s="24"/>
      <c r="L26" s="24"/>
      <c r="M26" s="24"/>
      <c r="N26" s="24"/>
      <c r="O26" s="28"/>
      <c r="P26" s="23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ht="12.75" x14ac:dyDescent="0.2">
      <c r="A27" s="21"/>
      <c r="B27" s="21"/>
      <c r="C27" s="21"/>
      <c r="D27" s="23"/>
      <c r="E27" s="29"/>
      <c r="F27" s="24"/>
      <c r="G27" s="24"/>
      <c r="H27" s="24"/>
      <c r="I27" s="24"/>
      <c r="J27" s="24"/>
      <c r="K27" s="24"/>
      <c r="L27" s="24"/>
      <c r="M27" s="24"/>
      <c r="N27" s="24"/>
      <c r="O27" s="28"/>
      <c r="P27" s="23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ht="12.75" x14ac:dyDescent="0.2">
      <c r="A28" s="21"/>
      <c r="B28" s="21"/>
      <c r="C28" s="21"/>
      <c r="D28" s="23"/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8"/>
      <c r="P28" s="23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ht="12.75" x14ac:dyDescent="0.2">
      <c r="A29" s="21"/>
      <c r="B29" s="21"/>
      <c r="C29" s="21"/>
      <c r="D29" s="23"/>
      <c r="E29" s="29"/>
      <c r="F29" s="24"/>
      <c r="G29" s="24"/>
      <c r="H29" s="24"/>
      <c r="I29" s="24"/>
      <c r="J29" s="24"/>
      <c r="K29" s="24"/>
      <c r="L29" s="24"/>
      <c r="M29" s="24"/>
      <c r="N29" s="24"/>
      <c r="O29" s="28"/>
      <c r="P29" s="23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ht="12.75" x14ac:dyDescent="0.2">
      <c r="A30" s="21"/>
      <c r="B30" s="21"/>
      <c r="C30" s="21"/>
      <c r="D30" s="23"/>
      <c r="E30" s="29"/>
      <c r="F30" s="24"/>
      <c r="G30" s="24"/>
      <c r="H30" s="24"/>
      <c r="I30" s="24"/>
      <c r="J30" s="24"/>
      <c r="K30" s="24"/>
      <c r="L30" s="24"/>
      <c r="M30" s="24"/>
      <c r="N30" s="24"/>
      <c r="O30" s="28"/>
      <c r="P30" s="23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ht="12.75" x14ac:dyDescent="0.2">
      <c r="A31" s="21"/>
      <c r="B31" s="21"/>
      <c r="C31" s="21"/>
      <c r="D31" s="23"/>
      <c r="E31" s="29"/>
      <c r="F31" s="24"/>
      <c r="G31" s="24"/>
      <c r="H31" s="24"/>
      <c r="I31" s="24"/>
      <c r="J31" s="24"/>
      <c r="K31" s="24"/>
      <c r="L31" s="24"/>
      <c r="M31" s="24"/>
      <c r="N31" s="24"/>
      <c r="O31" s="28"/>
      <c r="P31" s="23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ht="12.75" x14ac:dyDescent="0.2">
      <c r="A32" s="21"/>
      <c r="B32" s="21"/>
      <c r="C32" s="21"/>
      <c r="D32" s="23"/>
      <c r="E32" s="29"/>
      <c r="F32" s="24"/>
      <c r="G32" s="24"/>
      <c r="H32" s="24"/>
      <c r="I32" s="24"/>
      <c r="J32" s="24"/>
      <c r="K32" s="24"/>
      <c r="L32" s="24"/>
      <c r="M32" s="24"/>
      <c r="N32" s="24"/>
      <c r="O32" s="28"/>
      <c r="P32" s="23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ht="12.75" x14ac:dyDescent="0.2">
      <c r="A33" s="21"/>
      <c r="B33" s="21"/>
      <c r="C33" s="21"/>
      <c r="D33" s="23"/>
      <c r="E33" s="29"/>
      <c r="F33" s="24"/>
      <c r="G33" s="24"/>
      <c r="H33" s="24"/>
      <c r="I33" s="24"/>
      <c r="J33" s="24"/>
      <c r="K33" s="24"/>
      <c r="L33" s="24"/>
      <c r="M33" s="24"/>
      <c r="N33" s="32" t="s">
        <v>405</v>
      </c>
      <c r="O33" s="28"/>
      <c r="P33" s="23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ht="12.75" x14ac:dyDescent="0.2">
      <c r="A34" s="21"/>
      <c r="B34" s="21"/>
      <c r="C34" s="21"/>
      <c r="D34" s="23"/>
      <c r="E34" s="29"/>
      <c r="F34" s="24"/>
      <c r="G34" s="24"/>
      <c r="H34" s="24"/>
      <c r="I34" s="24"/>
      <c r="J34" s="24"/>
      <c r="K34" s="24"/>
      <c r="L34" s="24"/>
      <c r="M34" s="24"/>
      <c r="N34" s="31" t="s">
        <v>403</v>
      </c>
      <c r="O34" s="28"/>
      <c r="P34" s="23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ht="12.75" x14ac:dyDescent="0.2">
      <c r="A35" s="21"/>
      <c r="B35" s="21"/>
      <c r="C35" s="21"/>
      <c r="D35" s="23"/>
      <c r="E35" s="29"/>
      <c r="F35" s="24"/>
      <c r="G35" s="24"/>
      <c r="H35" s="24"/>
      <c r="I35" s="24"/>
      <c r="J35" s="24"/>
      <c r="K35" s="24"/>
      <c r="L35" s="24"/>
      <c r="M35" s="24"/>
      <c r="N35" s="30"/>
      <c r="O35" s="28"/>
      <c r="P35" s="23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ht="12.75" x14ac:dyDescent="0.2">
      <c r="A36" s="21"/>
      <c r="B36" s="21"/>
      <c r="C36" s="21"/>
      <c r="D36" s="23"/>
      <c r="E36" s="29"/>
      <c r="F36" s="24"/>
      <c r="G36" s="24"/>
      <c r="H36" s="24"/>
      <c r="I36" s="24"/>
      <c r="J36" s="24"/>
      <c r="K36" s="24"/>
      <c r="L36" s="24"/>
      <c r="M36" s="24"/>
      <c r="N36" s="24"/>
      <c r="O36" s="28"/>
      <c r="P36" s="23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ht="13.5" thickBot="1" x14ac:dyDescent="0.25">
      <c r="A37" s="21"/>
      <c r="B37" s="21"/>
      <c r="C37" s="21"/>
      <c r="D37" s="23"/>
      <c r="E37" s="27"/>
      <c r="F37" s="26"/>
      <c r="G37" s="26"/>
      <c r="H37" s="26"/>
      <c r="I37" s="26"/>
      <c r="J37" s="26"/>
      <c r="K37" s="26"/>
      <c r="L37" s="26"/>
      <c r="M37" s="26"/>
      <c r="N37" s="26"/>
      <c r="O37" s="25"/>
      <c r="P37" s="23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13.5" thickTop="1" x14ac:dyDescent="0.2">
      <c r="A38" s="21"/>
      <c r="B38" s="21"/>
      <c r="C38" s="21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3"/>
      <c r="P38" s="23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12.75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12.75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</row>
    <row r="41" spans="1:44" ht="12.75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ht="12.75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1:44" ht="12.75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</row>
    <row r="44" spans="1:44" ht="12.75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ht="12.75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  <row r="46" spans="1:44" ht="12.75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</row>
    <row r="47" spans="1:44" ht="12.75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</row>
    <row r="48" spans="1:44" ht="12.75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</row>
    <row r="49" spans="1:44" ht="12.75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</row>
    <row r="50" spans="1:44" ht="12.75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</row>
    <row r="51" spans="1:44" ht="12.75" hidden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2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ht="12.75" hidden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2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ht="12.75" hidden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2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44" ht="12.75" hidden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2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ht="12.75" hidden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2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ht="12.75" hidden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2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ht="12.75" hidden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2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44" ht="12.75" hidden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2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ht="12.75" hidden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2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ht="12.75" hidden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2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</row>
    <row r="61" spans="1:44" ht="12.75" hidden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2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2" spans="1:44" ht="12.75" hidden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2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ht="12.75" hidden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2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</row>
    <row r="64" spans="1:44" ht="12.75" hidden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2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2.75" hidden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2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44" ht="12.75" hidden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2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</row>
    <row r="67" spans="1:44" ht="12.75" hidden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2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ht="12.75" hidden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2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ht="12.75" hidden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2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ht="12.75" hidden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2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 ht="12.75" hidden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2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</row>
    <row r="72" spans="1:44" ht="12.75" hidden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2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</row>
    <row r="73" spans="1:44" ht="12.75" hidden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2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</row>
    <row r="74" spans="1:44" ht="12.75" hidden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2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</row>
    <row r="75" spans="1:44" ht="12.75" hidden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2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</row>
    <row r="76" spans="1:44" ht="12.75" hidden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2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</row>
    <row r="77" spans="1:44" ht="12.75" hidden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2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</row>
    <row r="78" spans="1:44" ht="12.75" hidden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2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</row>
    <row r="79" spans="1:44" ht="12.75" hidden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2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44" ht="12.75" hidden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2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</row>
    <row r="81" spans="1:44" ht="12.75" hidden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2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</row>
    <row r="82" spans="1:44" ht="12.75" hidden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2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</row>
  </sheetData>
  <sheetProtection selectLockedCells="1" selectUnlockedCells="1"/>
  <hyperlinks>
    <hyperlink ref="N34" r:id="rId1" tooltip="Klik hier voor meer tips." xr:uid="{00000000-0004-0000-0000-000000000000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57"/>
  <sheetViews>
    <sheetView workbookViewId="0"/>
  </sheetViews>
  <sheetFormatPr defaultRowHeight="15" x14ac:dyDescent="0.25"/>
  <cols>
    <col min="1" max="1" width="3" customWidth="1"/>
    <col min="2" max="2" width="32" bestFit="1" customWidth="1"/>
    <col min="3" max="3" width="8" bestFit="1" customWidth="1"/>
    <col min="4" max="4" width="7.28515625" bestFit="1" customWidth="1"/>
    <col min="5" max="5" width="5.140625" customWidth="1"/>
    <col min="6" max="6" width="11.42578125" customWidth="1"/>
  </cols>
  <sheetData>
    <row r="2" spans="2:4" x14ac:dyDescent="0.25">
      <c r="B2" s="16" t="s">
        <v>397</v>
      </c>
    </row>
    <row r="3" spans="2:4" x14ac:dyDescent="0.25">
      <c r="B3" s="16" t="s">
        <v>396</v>
      </c>
    </row>
    <row r="5" spans="2:4" x14ac:dyDescent="0.25">
      <c r="B5" t="s">
        <v>0</v>
      </c>
      <c r="C5" t="s">
        <v>370</v>
      </c>
      <c r="D5" t="s">
        <v>371</v>
      </c>
    </row>
    <row r="6" spans="2:4" x14ac:dyDescent="0.25">
      <c r="B6" t="s">
        <v>1</v>
      </c>
      <c r="C6" s="2">
        <v>321.8</v>
      </c>
      <c r="D6" s="2">
        <v>278.7</v>
      </c>
    </row>
    <row r="7" spans="2:4" x14ac:dyDescent="0.25">
      <c r="B7" t="s">
        <v>2</v>
      </c>
      <c r="C7" s="2">
        <v>390.7</v>
      </c>
      <c r="D7" s="2">
        <v>330.1</v>
      </c>
    </row>
    <row r="8" spans="2:4" x14ac:dyDescent="0.25">
      <c r="B8" t="s">
        <v>3</v>
      </c>
      <c r="C8" s="2">
        <v>250.7</v>
      </c>
      <c r="D8" s="2">
        <v>217.5</v>
      </c>
    </row>
    <row r="9" spans="2:4" x14ac:dyDescent="0.25">
      <c r="B9" t="s">
        <v>4</v>
      </c>
      <c r="C9" s="2">
        <v>231.4</v>
      </c>
      <c r="D9" s="2">
        <v>206.2</v>
      </c>
    </row>
    <row r="10" spans="2:4" x14ac:dyDescent="0.25">
      <c r="B10" t="s">
        <v>5</v>
      </c>
      <c r="C10" s="2">
        <v>324</v>
      </c>
      <c r="D10" s="2">
        <v>315.7</v>
      </c>
    </row>
    <row r="11" spans="2:4" x14ac:dyDescent="0.25">
      <c r="B11" t="s">
        <v>6</v>
      </c>
      <c r="C11" s="2">
        <v>295</v>
      </c>
      <c r="D11" s="2">
        <v>241.1</v>
      </c>
    </row>
    <row r="12" spans="2:4" x14ac:dyDescent="0.25">
      <c r="B12" t="s">
        <v>7</v>
      </c>
      <c r="C12" s="2">
        <v>345.2</v>
      </c>
      <c r="D12" s="2">
        <v>346.9</v>
      </c>
    </row>
    <row r="13" spans="2:4" x14ac:dyDescent="0.25">
      <c r="B13" t="s">
        <v>8</v>
      </c>
      <c r="C13" s="2">
        <v>272.3</v>
      </c>
      <c r="D13" s="2">
        <v>234.2</v>
      </c>
    </row>
    <row r="14" spans="2:4" x14ac:dyDescent="0.25">
      <c r="B14" t="s">
        <v>9</v>
      </c>
      <c r="C14" s="2">
        <v>317.7</v>
      </c>
      <c r="D14" s="2">
        <v>286.2</v>
      </c>
    </row>
    <row r="15" spans="2:4" x14ac:dyDescent="0.25">
      <c r="B15" t="s">
        <v>10</v>
      </c>
      <c r="C15" s="2">
        <v>262.2</v>
      </c>
      <c r="D15" s="2">
        <v>230.7</v>
      </c>
    </row>
    <row r="16" spans="2:4" x14ac:dyDescent="0.25">
      <c r="B16" t="s">
        <v>11</v>
      </c>
      <c r="C16" s="2">
        <v>319.60000000000002</v>
      </c>
      <c r="D16" s="2">
        <v>253</v>
      </c>
    </row>
    <row r="17" spans="2:4" x14ac:dyDescent="0.25">
      <c r="B17" t="s">
        <v>12</v>
      </c>
      <c r="C17" s="2">
        <v>320.3</v>
      </c>
      <c r="D17" s="2">
        <v>284.10000000000002</v>
      </c>
    </row>
    <row r="18" spans="2:4" x14ac:dyDescent="0.25">
      <c r="B18" t="s">
        <v>13</v>
      </c>
      <c r="C18" s="2">
        <v>430.2</v>
      </c>
      <c r="D18" s="2">
        <v>347.2</v>
      </c>
    </row>
    <row r="19" spans="2:4" x14ac:dyDescent="0.25">
      <c r="B19" t="s">
        <v>14</v>
      </c>
      <c r="C19" s="2">
        <v>282.89999999999998</v>
      </c>
      <c r="D19" s="2">
        <v>244.1</v>
      </c>
    </row>
    <row r="20" spans="2:4" x14ac:dyDescent="0.25">
      <c r="B20" t="s">
        <v>15</v>
      </c>
      <c r="C20" s="2">
        <v>418.1</v>
      </c>
      <c r="D20" s="2">
        <v>382.3</v>
      </c>
    </row>
    <row r="21" spans="2:4" x14ac:dyDescent="0.25">
      <c r="B21" t="s">
        <v>16</v>
      </c>
      <c r="C21" s="2">
        <v>431.3</v>
      </c>
      <c r="D21" s="2">
        <v>402.2</v>
      </c>
    </row>
    <row r="22" spans="2:4" x14ac:dyDescent="0.25">
      <c r="B22" t="s">
        <v>17</v>
      </c>
      <c r="C22" s="2">
        <v>318.89999999999998</v>
      </c>
      <c r="D22" s="2">
        <v>264.5</v>
      </c>
    </row>
    <row r="23" spans="2:4" x14ac:dyDescent="0.25">
      <c r="B23" t="s">
        <v>18</v>
      </c>
      <c r="C23" s="2">
        <v>301.10000000000002</v>
      </c>
      <c r="D23" s="2">
        <v>250.6</v>
      </c>
    </row>
    <row r="24" spans="2:4" x14ac:dyDescent="0.25">
      <c r="B24" t="s">
        <v>19</v>
      </c>
      <c r="C24" s="2">
        <v>312.60000000000002</v>
      </c>
      <c r="D24" s="2">
        <v>276.60000000000002</v>
      </c>
    </row>
    <row r="25" spans="2:4" x14ac:dyDescent="0.25">
      <c r="B25" t="s">
        <v>20</v>
      </c>
      <c r="C25" s="2">
        <v>262</v>
      </c>
      <c r="D25" s="2">
        <v>226.5</v>
      </c>
    </row>
    <row r="26" spans="2:4" x14ac:dyDescent="0.25">
      <c r="B26" t="s">
        <v>21</v>
      </c>
      <c r="C26" s="2">
        <v>272.3</v>
      </c>
      <c r="D26" s="2">
        <v>232.9</v>
      </c>
    </row>
    <row r="27" spans="2:4" x14ac:dyDescent="0.25">
      <c r="B27" t="s">
        <v>22</v>
      </c>
      <c r="C27" s="2">
        <v>325.8</v>
      </c>
      <c r="D27" s="2">
        <v>259.5</v>
      </c>
    </row>
    <row r="28" spans="2:4" x14ac:dyDescent="0.25">
      <c r="B28" t="s">
        <v>23</v>
      </c>
      <c r="C28" s="2">
        <v>273.2</v>
      </c>
      <c r="D28" s="2">
        <v>222.7</v>
      </c>
    </row>
    <row r="29" spans="2:4" x14ac:dyDescent="0.25">
      <c r="B29" t="s">
        <v>24</v>
      </c>
      <c r="C29" s="2">
        <v>336.6</v>
      </c>
      <c r="D29" s="2">
        <v>311.10000000000002</v>
      </c>
    </row>
    <row r="30" spans="2:4" x14ac:dyDescent="0.25">
      <c r="B30" t="s">
        <v>25</v>
      </c>
      <c r="C30" s="2">
        <v>393.4</v>
      </c>
      <c r="D30" s="2">
        <v>344.3</v>
      </c>
    </row>
    <row r="31" spans="2:4" x14ac:dyDescent="0.25">
      <c r="B31" t="s">
        <v>26</v>
      </c>
      <c r="C31" s="2">
        <v>343.6</v>
      </c>
      <c r="D31" s="2">
        <v>288.5</v>
      </c>
    </row>
    <row r="32" spans="2:4" x14ac:dyDescent="0.25">
      <c r="B32" t="s">
        <v>27</v>
      </c>
      <c r="C32" s="2">
        <v>293.3</v>
      </c>
      <c r="D32" s="2">
        <v>250.3</v>
      </c>
    </row>
    <row r="33" spans="2:4" x14ac:dyDescent="0.25">
      <c r="B33" t="s">
        <v>28</v>
      </c>
      <c r="C33" s="2">
        <v>363.5</v>
      </c>
      <c r="D33" s="2">
        <v>306.5</v>
      </c>
    </row>
    <row r="34" spans="2:4" x14ac:dyDescent="0.25">
      <c r="B34" t="s">
        <v>29</v>
      </c>
      <c r="C34" s="2">
        <v>303.2</v>
      </c>
      <c r="D34" s="2">
        <v>270.2</v>
      </c>
    </row>
    <row r="35" spans="2:4" x14ac:dyDescent="0.25">
      <c r="B35" t="s">
        <v>30</v>
      </c>
      <c r="C35" s="2">
        <v>334.8</v>
      </c>
      <c r="D35" s="2">
        <v>308</v>
      </c>
    </row>
    <row r="36" spans="2:4" x14ac:dyDescent="0.25">
      <c r="B36" t="s">
        <v>31</v>
      </c>
      <c r="C36" s="2">
        <v>289.2</v>
      </c>
      <c r="D36" s="2">
        <v>249.1</v>
      </c>
    </row>
    <row r="37" spans="2:4" x14ac:dyDescent="0.25">
      <c r="B37" t="s">
        <v>32</v>
      </c>
      <c r="C37" s="2">
        <v>310.7</v>
      </c>
      <c r="D37" s="2">
        <v>269.39999999999998</v>
      </c>
    </row>
    <row r="38" spans="2:4" x14ac:dyDescent="0.25">
      <c r="B38" t="s">
        <v>33</v>
      </c>
      <c r="C38" s="2">
        <v>327.2</v>
      </c>
      <c r="D38" s="2">
        <v>263.8</v>
      </c>
    </row>
    <row r="39" spans="2:4" x14ac:dyDescent="0.25">
      <c r="B39" t="s">
        <v>34</v>
      </c>
      <c r="C39" s="2">
        <v>286</v>
      </c>
      <c r="D39" s="2">
        <v>252.1</v>
      </c>
    </row>
    <row r="40" spans="2:4" x14ac:dyDescent="0.25">
      <c r="B40" t="s">
        <v>35</v>
      </c>
      <c r="C40" s="2">
        <v>325.3</v>
      </c>
      <c r="D40" s="2">
        <v>291.3</v>
      </c>
    </row>
    <row r="41" spans="2:4" x14ac:dyDescent="0.25">
      <c r="B41" t="s">
        <v>36</v>
      </c>
      <c r="C41" s="2">
        <v>378.6</v>
      </c>
      <c r="D41" s="2">
        <v>317.60000000000002</v>
      </c>
    </row>
    <row r="42" spans="2:4" x14ac:dyDescent="0.25">
      <c r="B42" t="s">
        <v>37</v>
      </c>
      <c r="C42" s="2">
        <v>347.2</v>
      </c>
      <c r="D42" s="2">
        <v>310.7</v>
      </c>
    </row>
    <row r="43" spans="2:4" x14ac:dyDescent="0.25">
      <c r="B43" t="s">
        <v>38</v>
      </c>
      <c r="C43" s="2">
        <v>337.5</v>
      </c>
      <c r="D43" s="2">
        <v>303.89999999999998</v>
      </c>
    </row>
    <row r="44" spans="2:4" x14ac:dyDescent="0.25">
      <c r="B44" t="s">
        <v>39</v>
      </c>
      <c r="C44" s="2">
        <v>372.4</v>
      </c>
      <c r="D44" s="2">
        <v>328.7</v>
      </c>
    </row>
    <row r="45" spans="2:4" x14ac:dyDescent="0.25">
      <c r="B45" t="s">
        <v>40</v>
      </c>
      <c r="C45" s="2">
        <v>296.2</v>
      </c>
      <c r="D45" s="2">
        <v>262.5</v>
      </c>
    </row>
    <row r="46" spans="2:4" x14ac:dyDescent="0.25">
      <c r="B46" t="s">
        <v>41</v>
      </c>
      <c r="C46" s="2">
        <v>376.4</v>
      </c>
      <c r="D46" s="2">
        <v>346.8</v>
      </c>
    </row>
    <row r="47" spans="2:4" x14ac:dyDescent="0.25">
      <c r="B47" t="s">
        <v>42</v>
      </c>
      <c r="C47" s="2">
        <v>363.1</v>
      </c>
      <c r="D47" s="2">
        <v>315.89999999999998</v>
      </c>
    </row>
    <row r="48" spans="2:4" x14ac:dyDescent="0.25">
      <c r="B48" t="s">
        <v>43</v>
      </c>
      <c r="C48" s="2">
        <v>306.39999999999998</v>
      </c>
      <c r="D48" s="2">
        <v>261.8</v>
      </c>
    </row>
    <row r="49" spans="2:4" x14ac:dyDescent="0.25">
      <c r="B49" t="s">
        <v>44</v>
      </c>
      <c r="C49" s="2">
        <v>379.4</v>
      </c>
      <c r="D49" s="2">
        <v>316</v>
      </c>
    </row>
    <row r="50" spans="2:4" x14ac:dyDescent="0.25">
      <c r="B50" t="s">
        <v>45</v>
      </c>
      <c r="C50" s="2">
        <v>344.7</v>
      </c>
      <c r="D50" s="2">
        <v>279.60000000000002</v>
      </c>
    </row>
    <row r="51" spans="2:4" x14ac:dyDescent="0.25">
      <c r="B51" t="s">
        <v>46</v>
      </c>
      <c r="C51" s="2">
        <v>451.3</v>
      </c>
      <c r="D51" s="2">
        <v>389.9</v>
      </c>
    </row>
    <row r="52" spans="2:4" x14ac:dyDescent="0.25">
      <c r="B52" t="s">
        <v>47</v>
      </c>
      <c r="C52" s="2">
        <v>378.8</v>
      </c>
      <c r="D52" s="2">
        <v>334.9</v>
      </c>
    </row>
    <row r="53" spans="2:4" x14ac:dyDescent="0.25">
      <c r="B53" t="s">
        <v>48</v>
      </c>
      <c r="C53" s="2">
        <v>377.7</v>
      </c>
      <c r="D53" s="2">
        <v>351.3</v>
      </c>
    </row>
    <row r="54" spans="2:4" x14ac:dyDescent="0.25">
      <c r="B54" t="s">
        <v>49</v>
      </c>
      <c r="C54" s="2">
        <v>429.2</v>
      </c>
      <c r="D54" s="2">
        <v>365</v>
      </c>
    </row>
    <row r="55" spans="2:4" x14ac:dyDescent="0.25">
      <c r="B55" t="s">
        <v>50</v>
      </c>
      <c r="C55" s="2">
        <v>385.6</v>
      </c>
      <c r="D55" s="2">
        <v>319.60000000000002</v>
      </c>
    </row>
    <row r="56" spans="2:4" x14ac:dyDescent="0.25">
      <c r="B56" t="s">
        <v>51</v>
      </c>
      <c r="C56" s="2">
        <v>347.3</v>
      </c>
      <c r="D56" s="2">
        <v>284.8</v>
      </c>
    </row>
    <row r="57" spans="2:4" x14ac:dyDescent="0.25">
      <c r="B57" t="s">
        <v>52</v>
      </c>
      <c r="C57" s="2">
        <v>331.9</v>
      </c>
      <c r="D57" s="2">
        <v>292.3</v>
      </c>
    </row>
    <row r="58" spans="2:4" x14ac:dyDescent="0.25">
      <c r="B58" t="s">
        <v>53</v>
      </c>
      <c r="C58" s="2">
        <v>368.1</v>
      </c>
      <c r="D58" s="2">
        <v>310.60000000000002</v>
      </c>
    </row>
    <row r="59" spans="2:4" x14ac:dyDescent="0.25">
      <c r="B59" t="s">
        <v>54</v>
      </c>
      <c r="C59" s="2">
        <v>356.1</v>
      </c>
      <c r="D59" s="2">
        <v>285.7</v>
      </c>
    </row>
    <row r="60" spans="2:4" x14ac:dyDescent="0.25">
      <c r="B60" t="s">
        <v>55</v>
      </c>
      <c r="C60" s="2">
        <v>392.4</v>
      </c>
      <c r="D60" s="2">
        <v>330</v>
      </c>
    </row>
    <row r="61" spans="2:4" x14ac:dyDescent="0.25">
      <c r="B61" t="s">
        <v>56</v>
      </c>
      <c r="C61" s="2">
        <v>348.9</v>
      </c>
      <c r="D61" s="2">
        <v>297.10000000000002</v>
      </c>
    </row>
    <row r="62" spans="2:4" x14ac:dyDescent="0.25">
      <c r="B62" t="s">
        <v>57</v>
      </c>
      <c r="C62" s="2">
        <v>463.6</v>
      </c>
      <c r="D62" s="2">
        <v>383.6</v>
      </c>
    </row>
    <row r="63" spans="2:4" x14ac:dyDescent="0.25">
      <c r="B63" t="s">
        <v>58</v>
      </c>
      <c r="C63" s="2">
        <v>424.2</v>
      </c>
      <c r="D63" s="2">
        <v>360.1</v>
      </c>
    </row>
    <row r="64" spans="2:4" x14ac:dyDescent="0.25">
      <c r="B64" t="s">
        <v>59</v>
      </c>
      <c r="C64" s="2">
        <v>369.5</v>
      </c>
      <c r="D64" s="2">
        <v>338.7</v>
      </c>
    </row>
    <row r="65" spans="2:4" x14ac:dyDescent="0.25">
      <c r="B65" t="s">
        <v>60</v>
      </c>
      <c r="C65" s="2">
        <v>437.3</v>
      </c>
      <c r="D65" s="2">
        <v>336.3</v>
      </c>
    </row>
    <row r="66" spans="2:4" x14ac:dyDescent="0.25">
      <c r="B66" t="s">
        <v>61</v>
      </c>
      <c r="C66" s="2">
        <v>404.4</v>
      </c>
      <c r="D66" s="2">
        <v>352.9</v>
      </c>
    </row>
    <row r="67" spans="2:4" x14ac:dyDescent="0.25">
      <c r="B67" t="s">
        <v>62</v>
      </c>
      <c r="C67" s="2">
        <v>403.3</v>
      </c>
      <c r="D67" s="2">
        <v>371.9</v>
      </c>
    </row>
    <row r="68" spans="2:4" x14ac:dyDescent="0.25">
      <c r="B68" t="s">
        <v>63</v>
      </c>
      <c r="C68" s="2">
        <v>437.8</v>
      </c>
      <c r="D68" s="2">
        <v>384</v>
      </c>
    </row>
    <row r="69" spans="2:4" x14ac:dyDescent="0.25">
      <c r="B69" t="s">
        <v>64</v>
      </c>
      <c r="C69" s="2">
        <v>405.2</v>
      </c>
      <c r="D69" s="2">
        <v>344.3</v>
      </c>
    </row>
    <row r="70" spans="2:4" x14ac:dyDescent="0.25">
      <c r="B70" t="s">
        <v>65</v>
      </c>
      <c r="C70" s="2">
        <v>426.6</v>
      </c>
      <c r="D70" s="2">
        <v>389.6</v>
      </c>
    </row>
    <row r="71" spans="2:4" x14ac:dyDescent="0.25">
      <c r="B71" t="s">
        <v>66</v>
      </c>
      <c r="C71" s="2">
        <v>364.8</v>
      </c>
      <c r="D71" s="2">
        <v>323.7</v>
      </c>
    </row>
    <row r="72" spans="2:4" x14ac:dyDescent="0.25">
      <c r="B72" t="s">
        <v>67</v>
      </c>
      <c r="C72" s="2">
        <v>349.4</v>
      </c>
      <c r="D72" s="2">
        <v>319.89999999999998</v>
      </c>
    </row>
    <row r="73" spans="2:4" x14ac:dyDescent="0.25">
      <c r="B73" t="s">
        <v>68</v>
      </c>
      <c r="C73" s="2">
        <v>470.1</v>
      </c>
      <c r="D73" s="2">
        <v>407.2</v>
      </c>
    </row>
    <row r="74" spans="2:4" x14ac:dyDescent="0.25">
      <c r="B74" t="s">
        <v>69</v>
      </c>
      <c r="C74" s="2">
        <v>478.4</v>
      </c>
      <c r="D74" s="2">
        <v>374.2</v>
      </c>
    </row>
    <row r="75" spans="2:4" x14ac:dyDescent="0.25">
      <c r="B75" t="s">
        <v>70</v>
      </c>
      <c r="C75" s="2">
        <v>367</v>
      </c>
      <c r="D75" s="2">
        <v>315.8</v>
      </c>
    </row>
    <row r="76" spans="2:4" x14ac:dyDescent="0.25">
      <c r="B76" t="s">
        <v>71</v>
      </c>
      <c r="C76" s="2">
        <v>796.1</v>
      </c>
      <c r="D76" s="2">
        <v>610.6</v>
      </c>
    </row>
    <row r="77" spans="2:4" x14ac:dyDescent="0.25">
      <c r="B77" t="s">
        <v>72</v>
      </c>
      <c r="C77" s="2">
        <v>424.2</v>
      </c>
      <c r="D77" s="2">
        <v>339</v>
      </c>
    </row>
    <row r="78" spans="2:4" x14ac:dyDescent="0.25">
      <c r="B78" t="s">
        <v>73</v>
      </c>
      <c r="C78" s="2">
        <v>323.10000000000002</v>
      </c>
      <c r="D78" s="2">
        <v>287.2</v>
      </c>
    </row>
    <row r="79" spans="2:4" x14ac:dyDescent="0.25">
      <c r="B79" t="s">
        <v>74</v>
      </c>
      <c r="C79" s="2">
        <v>410.9</v>
      </c>
      <c r="D79" s="2">
        <v>380.9</v>
      </c>
    </row>
    <row r="80" spans="2:4" x14ac:dyDescent="0.25">
      <c r="B80" t="s">
        <v>75</v>
      </c>
      <c r="C80" s="2">
        <v>403.3</v>
      </c>
      <c r="D80" s="2">
        <v>349.5</v>
      </c>
    </row>
    <row r="81" spans="2:4" x14ac:dyDescent="0.25">
      <c r="B81" t="s">
        <v>76</v>
      </c>
      <c r="C81" s="2">
        <v>320</v>
      </c>
      <c r="D81" s="2">
        <v>278</v>
      </c>
    </row>
    <row r="82" spans="2:4" x14ac:dyDescent="0.25">
      <c r="B82" t="s">
        <v>77</v>
      </c>
      <c r="C82" s="2">
        <v>291.2</v>
      </c>
      <c r="D82" s="2">
        <v>238.3</v>
      </c>
    </row>
    <row r="83" spans="2:4" x14ac:dyDescent="0.25">
      <c r="B83" t="s">
        <v>78</v>
      </c>
      <c r="C83" s="2">
        <v>382.3</v>
      </c>
      <c r="D83" s="2">
        <v>325.7</v>
      </c>
    </row>
    <row r="84" spans="2:4" x14ac:dyDescent="0.25">
      <c r="B84" t="s">
        <v>79</v>
      </c>
      <c r="C84" s="2">
        <v>403.4</v>
      </c>
      <c r="D84" s="2">
        <v>338.8</v>
      </c>
    </row>
    <row r="85" spans="2:4" x14ac:dyDescent="0.25">
      <c r="B85" t="s">
        <v>80</v>
      </c>
      <c r="C85" s="2">
        <v>305</v>
      </c>
      <c r="D85" s="2">
        <v>261.5</v>
      </c>
    </row>
    <row r="86" spans="2:4" x14ac:dyDescent="0.25">
      <c r="B86" t="s">
        <v>81</v>
      </c>
      <c r="C86" s="2">
        <v>324.89999999999998</v>
      </c>
      <c r="D86" s="2">
        <v>265.89999999999998</v>
      </c>
    </row>
    <row r="87" spans="2:4" x14ac:dyDescent="0.25">
      <c r="B87" t="s">
        <v>82</v>
      </c>
      <c r="C87" s="2">
        <v>424.3</v>
      </c>
      <c r="D87" s="2">
        <v>359.9</v>
      </c>
    </row>
    <row r="88" spans="2:4" x14ac:dyDescent="0.25">
      <c r="B88" t="s">
        <v>83</v>
      </c>
      <c r="C88" s="2">
        <v>328.9</v>
      </c>
      <c r="D88" s="2">
        <v>288.2</v>
      </c>
    </row>
    <row r="89" spans="2:4" x14ac:dyDescent="0.25">
      <c r="B89" t="s">
        <v>84</v>
      </c>
      <c r="C89" s="2">
        <v>416.9</v>
      </c>
      <c r="D89" s="2">
        <v>379.1</v>
      </c>
    </row>
    <row r="90" spans="2:4" x14ac:dyDescent="0.25">
      <c r="B90" t="s">
        <v>85</v>
      </c>
      <c r="C90" s="2">
        <v>529.1</v>
      </c>
      <c r="D90" s="2">
        <v>473.9</v>
      </c>
    </row>
    <row r="91" spans="2:4" x14ac:dyDescent="0.25">
      <c r="B91" t="s">
        <v>86</v>
      </c>
      <c r="C91" s="2">
        <v>634.79999999999995</v>
      </c>
      <c r="D91" s="2">
        <v>540.4</v>
      </c>
    </row>
    <row r="92" spans="2:4" x14ac:dyDescent="0.25">
      <c r="B92" t="s">
        <v>87</v>
      </c>
      <c r="C92" s="2">
        <v>537.4</v>
      </c>
      <c r="D92" s="2">
        <v>441</v>
      </c>
    </row>
    <row r="93" spans="2:4" x14ac:dyDescent="0.25">
      <c r="B93" t="s">
        <v>88</v>
      </c>
      <c r="C93" s="2">
        <v>401.1</v>
      </c>
      <c r="D93" s="2">
        <v>363.8</v>
      </c>
    </row>
    <row r="94" spans="2:4" x14ac:dyDescent="0.25">
      <c r="B94" t="s">
        <v>89</v>
      </c>
      <c r="C94" s="2">
        <v>504.9</v>
      </c>
      <c r="D94" s="2">
        <v>460.7</v>
      </c>
    </row>
    <row r="95" spans="2:4" x14ac:dyDescent="0.25">
      <c r="B95" t="s">
        <v>90</v>
      </c>
      <c r="C95" s="2">
        <v>502.7</v>
      </c>
      <c r="D95" s="2">
        <v>446.6</v>
      </c>
    </row>
    <row r="96" spans="2:4" x14ac:dyDescent="0.25">
      <c r="B96" t="s">
        <v>91</v>
      </c>
      <c r="C96" s="2">
        <v>434.6</v>
      </c>
      <c r="D96" s="2">
        <v>419</v>
      </c>
    </row>
    <row r="97" spans="2:4" x14ac:dyDescent="0.25">
      <c r="B97" t="s">
        <v>92</v>
      </c>
      <c r="C97" s="2">
        <v>397.8</v>
      </c>
      <c r="D97" s="2">
        <v>340.7</v>
      </c>
    </row>
    <row r="98" spans="2:4" x14ac:dyDescent="0.25">
      <c r="B98" t="s">
        <v>93</v>
      </c>
      <c r="C98" s="2">
        <v>422.3</v>
      </c>
      <c r="D98" s="2">
        <v>353.8</v>
      </c>
    </row>
    <row r="99" spans="2:4" x14ac:dyDescent="0.25">
      <c r="B99" t="s">
        <v>94</v>
      </c>
      <c r="C99" s="2">
        <v>426.9</v>
      </c>
      <c r="D99" s="2">
        <v>360.6</v>
      </c>
    </row>
    <row r="100" spans="2:4" x14ac:dyDescent="0.25">
      <c r="B100" t="s">
        <v>95</v>
      </c>
      <c r="C100" s="2">
        <v>447.7</v>
      </c>
      <c r="D100" s="2">
        <v>395.6</v>
      </c>
    </row>
    <row r="101" spans="2:4" x14ac:dyDescent="0.25">
      <c r="B101" t="s">
        <v>96</v>
      </c>
      <c r="C101" s="2">
        <v>506.5</v>
      </c>
      <c r="D101" s="2">
        <v>416.8</v>
      </c>
    </row>
    <row r="102" spans="2:4" x14ac:dyDescent="0.25">
      <c r="B102" t="s">
        <v>97</v>
      </c>
      <c r="C102" s="2">
        <v>469.9</v>
      </c>
      <c r="D102" s="2">
        <v>405.8</v>
      </c>
    </row>
    <row r="103" spans="2:4" x14ac:dyDescent="0.25">
      <c r="B103" t="s">
        <v>98</v>
      </c>
      <c r="C103" s="2">
        <v>367.6</v>
      </c>
      <c r="D103" s="2">
        <v>311.7</v>
      </c>
    </row>
    <row r="104" spans="2:4" x14ac:dyDescent="0.25">
      <c r="B104" t="s">
        <v>99</v>
      </c>
      <c r="C104" s="2">
        <v>434</v>
      </c>
      <c r="D104" s="2">
        <v>382.9</v>
      </c>
    </row>
    <row r="105" spans="2:4" x14ac:dyDescent="0.25">
      <c r="B105" t="s">
        <v>100</v>
      </c>
      <c r="C105" s="2">
        <v>422.9</v>
      </c>
      <c r="D105" s="2">
        <v>375.1</v>
      </c>
    </row>
    <row r="106" spans="2:4" x14ac:dyDescent="0.25">
      <c r="B106" t="s">
        <v>101</v>
      </c>
      <c r="C106" s="2">
        <v>413.1</v>
      </c>
      <c r="D106" s="2">
        <v>368</v>
      </c>
    </row>
    <row r="107" spans="2:4" x14ac:dyDescent="0.25">
      <c r="B107" t="s">
        <v>102</v>
      </c>
      <c r="C107" s="2">
        <v>571.9</v>
      </c>
      <c r="D107" s="2">
        <v>473.2</v>
      </c>
    </row>
    <row r="108" spans="2:4" x14ac:dyDescent="0.25">
      <c r="B108" t="s">
        <v>103</v>
      </c>
      <c r="C108" s="2">
        <v>362.7</v>
      </c>
      <c r="D108" s="2">
        <v>298.10000000000002</v>
      </c>
    </row>
    <row r="109" spans="2:4" x14ac:dyDescent="0.25">
      <c r="B109" t="s">
        <v>104</v>
      </c>
      <c r="C109" s="2">
        <v>538.79999999999995</v>
      </c>
      <c r="D109" s="2">
        <v>438.1</v>
      </c>
    </row>
    <row r="110" spans="2:4" x14ac:dyDescent="0.25">
      <c r="B110" t="s">
        <v>105</v>
      </c>
      <c r="C110" s="2">
        <v>365.4</v>
      </c>
      <c r="D110" s="2">
        <v>313.89999999999998</v>
      </c>
    </row>
    <row r="111" spans="2:4" x14ac:dyDescent="0.25">
      <c r="B111" t="s">
        <v>106</v>
      </c>
      <c r="C111" s="2">
        <v>625.70000000000005</v>
      </c>
      <c r="D111" s="2">
        <v>534.70000000000005</v>
      </c>
    </row>
    <row r="112" spans="2:4" x14ac:dyDescent="0.25">
      <c r="B112" t="s">
        <v>107</v>
      </c>
      <c r="C112" s="2">
        <v>569.9</v>
      </c>
      <c r="D112" s="2">
        <v>510.9</v>
      </c>
    </row>
    <row r="113" spans="2:4" x14ac:dyDescent="0.25">
      <c r="B113" t="s">
        <v>108</v>
      </c>
      <c r="C113" s="2">
        <v>502</v>
      </c>
      <c r="D113" s="2">
        <v>463.8</v>
      </c>
    </row>
    <row r="114" spans="2:4" x14ac:dyDescent="0.25">
      <c r="B114" t="s">
        <v>109</v>
      </c>
      <c r="C114" s="2">
        <v>659.5</v>
      </c>
      <c r="D114" s="2">
        <v>549.9</v>
      </c>
    </row>
    <row r="115" spans="2:4" x14ac:dyDescent="0.25">
      <c r="B115" t="s">
        <v>110</v>
      </c>
      <c r="C115" s="2">
        <v>335.8</v>
      </c>
      <c r="D115" s="2">
        <v>304.60000000000002</v>
      </c>
    </row>
    <row r="116" spans="2:4" x14ac:dyDescent="0.25">
      <c r="B116" t="s">
        <v>111</v>
      </c>
      <c r="C116" s="2">
        <v>1067.3</v>
      </c>
      <c r="D116" s="2">
        <v>831.8</v>
      </c>
    </row>
    <row r="117" spans="2:4" x14ac:dyDescent="0.25">
      <c r="B117" t="s">
        <v>112</v>
      </c>
      <c r="C117" s="2">
        <v>1007.9</v>
      </c>
      <c r="D117" s="2">
        <v>863.3</v>
      </c>
    </row>
    <row r="118" spans="2:4" x14ac:dyDescent="0.25">
      <c r="B118" t="s">
        <v>113</v>
      </c>
      <c r="C118" s="2">
        <v>461.1</v>
      </c>
      <c r="D118" s="2">
        <v>395.2</v>
      </c>
    </row>
    <row r="119" spans="2:4" x14ac:dyDescent="0.25">
      <c r="B119" t="s">
        <v>114</v>
      </c>
      <c r="C119" s="2">
        <v>465.7</v>
      </c>
      <c r="D119" s="2">
        <v>414.6</v>
      </c>
    </row>
    <row r="120" spans="2:4" x14ac:dyDescent="0.25">
      <c r="B120" t="s">
        <v>115</v>
      </c>
      <c r="C120" s="2">
        <v>357.4</v>
      </c>
      <c r="D120" s="2">
        <v>353.7</v>
      </c>
    </row>
    <row r="121" spans="2:4" x14ac:dyDescent="0.25">
      <c r="B121" t="s">
        <v>116</v>
      </c>
      <c r="C121" s="2">
        <v>326.89999999999998</v>
      </c>
      <c r="D121" s="2">
        <v>269.10000000000002</v>
      </c>
    </row>
    <row r="122" spans="2:4" x14ac:dyDescent="0.25">
      <c r="B122" t="s">
        <v>117</v>
      </c>
      <c r="C122" s="2">
        <v>507.9</v>
      </c>
      <c r="D122" s="2">
        <v>447.4</v>
      </c>
    </row>
    <row r="123" spans="2:4" x14ac:dyDescent="0.25">
      <c r="B123" t="s">
        <v>118</v>
      </c>
      <c r="C123" s="2">
        <v>470.3</v>
      </c>
      <c r="D123" s="2">
        <v>403.3</v>
      </c>
    </row>
    <row r="124" spans="2:4" x14ac:dyDescent="0.25">
      <c r="B124" t="s">
        <v>119</v>
      </c>
      <c r="C124" s="2">
        <v>404.1</v>
      </c>
      <c r="D124" s="2">
        <v>355.8</v>
      </c>
    </row>
    <row r="125" spans="2:4" x14ac:dyDescent="0.25">
      <c r="B125" t="s">
        <v>120</v>
      </c>
      <c r="C125" s="2">
        <v>694.9</v>
      </c>
      <c r="D125" s="2">
        <v>647.5</v>
      </c>
    </row>
    <row r="126" spans="2:4" x14ac:dyDescent="0.25">
      <c r="B126" t="s">
        <v>121</v>
      </c>
      <c r="C126" s="2">
        <v>324</v>
      </c>
      <c r="D126" s="2">
        <v>300.39999999999998</v>
      </c>
    </row>
    <row r="127" spans="2:4" x14ac:dyDescent="0.25">
      <c r="B127" t="s">
        <v>122</v>
      </c>
      <c r="C127" s="2">
        <v>558.5</v>
      </c>
      <c r="D127" s="2">
        <v>439.2</v>
      </c>
    </row>
    <row r="128" spans="2:4" x14ac:dyDescent="0.25">
      <c r="B128" t="s">
        <v>123</v>
      </c>
      <c r="C128" s="2">
        <v>225.9</v>
      </c>
      <c r="D128" s="2">
        <v>195.9</v>
      </c>
    </row>
    <row r="129" spans="2:4" x14ac:dyDescent="0.25">
      <c r="B129" t="s">
        <v>124</v>
      </c>
      <c r="C129" s="2">
        <v>521.29999999999995</v>
      </c>
      <c r="D129" s="2">
        <v>440.1</v>
      </c>
    </row>
    <row r="130" spans="2:4" x14ac:dyDescent="0.25">
      <c r="B130" t="s">
        <v>125</v>
      </c>
      <c r="C130" s="2">
        <v>351.7</v>
      </c>
      <c r="D130" s="2">
        <v>294.2</v>
      </c>
    </row>
    <row r="131" spans="2:4" x14ac:dyDescent="0.25">
      <c r="B131" t="s">
        <v>126</v>
      </c>
      <c r="C131" s="2">
        <v>536</v>
      </c>
      <c r="D131" s="2">
        <v>449.5</v>
      </c>
    </row>
    <row r="132" spans="2:4" x14ac:dyDescent="0.25">
      <c r="B132" t="s">
        <v>127</v>
      </c>
      <c r="C132" s="2">
        <v>593.70000000000005</v>
      </c>
      <c r="D132" s="2">
        <v>538.1</v>
      </c>
    </row>
    <row r="133" spans="2:4" x14ac:dyDescent="0.25">
      <c r="B133" t="s">
        <v>128</v>
      </c>
      <c r="C133" s="2">
        <v>370.2</v>
      </c>
      <c r="D133" s="2">
        <v>353.1</v>
      </c>
    </row>
    <row r="134" spans="2:4" x14ac:dyDescent="0.25">
      <c r="B134" t="s">
        <v>129</v>
      </c>
      <c r="C134" s="2">
        <v>989.4</v>
      </c>
      <c r="D134" s="2">
        <v>788</v>
      </c>
    </row>
    <row r="135" spans="2:4" x14ac:dyDescent="0.25">
      <c r="B135" t="s">
        <v>130</v>
      </c>
      <c r="C135" s="2">
        <v>375.3</v>
      </c>
      <c r="D135" s="2">
        <v>306.3</v>
      </c>
    </row>
    <row r="136" spans="2:4" x14ac:dyDescent="0.25">
      <c r="B136" t="s">
        <v>131</v>
      </c>
      <c r="C136" s="2">
        <v>482.8</v>
      </c>
      <c r="D136" s="2">
        <v>478.6</v>
      </c>
    </row>
    <row r="137" spans="2:4" x14ac:dyDescent="0.25">
      <c r="B137" t="s">
        <v>132</v>
      </c>
      <c r="C137" s="2">
        <v>381.8</v>
      </c>
      <c r="D137" s="2">
        <v>330.8</v>
      </c>
    </row>
    <row r="138" spans="2:4" x14ac:dyDescent="0.25">
      <c r="B138" t="s">
        <v>133</v>
      </c>
      <c r="C138" s="2">
        <v>554.5</v>
      </c>
      <c r="D138" s="2">
        <v>511.3</v>
      </c>
    </row>
    <row r="139" spans="2:4" x14ac:dyDescent="0.25">
      <c r="B139" t="s">
        <v>134</v>
      </c>
      <c r="C139" s="2">
        <v>362.6</v>
      </c>
      <c r="D139" s="2">
        <v>305.89999999999998</v>
      </c>
    </row>
    <row r="140" spans="2:4" x14ac:dyDescent="0.25">
      <c r="B140" t="s">
        <v>135</v>
      </c>
      <c r="C140" s="2">
        <v>341.5</v>
      </c>
      <c r="D140" s="2">
        <v>308</v>
      </c>
    </row>
    <row r="141" spans="2:4" x14ac:dyDescent="0.25">
      <c r="B141" t="s">
        <v>136</v>
      </c>
      <c r="C141" s="2">
        <v>377.3</v>
      </c>
      <c r="D141" s="2">
        <v>359</v>
      </c>
    </row>
    <row r="142" spans="2:4" x14ac:dyDescent="0.25">
      <c r="B142" t="s">
        <v>137</v>
      </c>
      <c r="C142" s="2">
        <v>413.9</v>
      </c>
      <c r="D142" s="2">
        <v>377.1</v>
      </c>
    </row>
    <row r="143" spans="2:4" x14ac:dyDescent="0.25">
      <c r="B143" t="s">
        <v>138</v>
      </c>
      <c r="C143" s="2">
        <v>435.2</v>
      </c>
      <c r="D143" s="2">
        <v>394</v>
      </c>
    </row>
    <row r="144" spans="2:4" x14ac:dyDescent="0.25">
      <c r="B144" t="s">
        <v>139</v>
      </c>
      <c r="C144" s="2">
        <v>406</v>
      </c>
      <c r="D144" s="2">
        <v>361.6</v>
      </c>
    </row>
    <row r="145" spans="2:4" x14ac:dyDescent="0.25">
      <c r="B145" t="s">
        <v>140</v>
      </c>
      <c r="C145" s="2">
        <v>434.8</v>
      </c>
      <c r="D145" s="2">
        <v>416.1</v>
      </c>
    </row>
    <row r="146" spans="2:4" x14ac:dyDescent="0.25">
      <c r="B146" t="s">
        <v>141</v>
      </c>
      <c r="C146" s="2">
        <v>529.70000000000005</v>
      </c>
      <c r="D146" s="2">
        <v>459.7</v>
      </c>
    </row>
    <row r="147" spans="2:4" x14ac:dyDescent="0.25">
      <c r="B147" t="s">
        <v>142</v>
      </c>
      <c r="C147" s="2">
        <v>355.7</v>
      </c>
      <c r="D147" s="2">
        <v>315.7</v>
      </c>
    </row>
    <row r="148" spans="2:4" x14ac:dyDescent="0.25">
      <c r="B148" t="s">
        <v>143</v>
      </c>
      <c r="C148" s="2">
        <v>332.8</v>
      </c>
      <c r="D148" s="2">
        <v>292.60000000000002</v>
      </c>
    </row>
    <row r="149" spans="2:4" x14ac:dyDescent="0.25">
      <c r="B149" t="s">
        <v>144</v>
      </c>
      <c r="C149" s="2">
        <v>360</v>
      </c>
      <c r="D149" s="2">
        <v>320.2</v>
      </c>
    </row>
    <row r="150" spans="2:4" x14ac:dyDescent="0.25">
      <c r="B150" t="s">
        <v>145</v>
      </c>
      <c r="C150" s="2">
        <v>433.3</v>
      </c>
      <c r="D150" s="2">
        <v>376.9</v>
      </c>
    </row>
    <row r="151" spans="2:4" x14ac:dyDescent="0.25">
      <c r="B151" t="s">
        <v>146</v>
      </c>
      <c r="C151" s="2">
        <v>390.2</v>
      </c>
      <c r="D151" s="2">
        <v>337.3</v>
      </c>
    </row>
    <row r="152" spans="2:4" x14ac:dyDescent="0.25">
      <c r="B152" t="s">
        <v>147</v>
      </c>
      <c r="C152" s="2">
        <v>371.8</v>
      </c>
      <c r="D152" s="2">
        <v>330.6</v>
      </c>
    </row>
    <row r="153" spans="2:4" x14ac:dyDescent="0.25">
      <c r="B153" t="s">
        <v>148</v>
      </c>
      <c r="C153" s="2">
        <v>343.1</v>
      </c>
      <c r="D153" s="2">
        <v>294.10000000000002</v>
      </c>
    </row>
    <row r="154" spans="2:4" x14ac:dyDescent="0.25">
      <c r="B154" t="s">
        <v>149</v>
      </c>
      <c r="C154" s="2">
        <v>395.5</v>
      </c>
      <c r="D154" s="2">
        <v>339.9</v>
      </c>
    </row>
    <row r="155" spans="2:4" x14ac:dyDescent="0.25">
      <c r="B155" t="s">
        <v>150</v>
      </c>
      <c r="C155" s="2">
        <v>299.2</v>
      </c>
      <c r="D155" s="2">
        <v>258.89999999999998</v>
      </c>
    </row>
    <row r="156" spans="2:4" x14ac:dyDescent="0.25">
      <c r="B156" t="s">
        <v>151</v>
      </c>
      <c r="C156" s="2">
        <v>378</v>
      </c>
      <c r="D156" s="2">
        <v>299.5</v>
      </c>
    </row>
    <row r="157" spans="2:4" x14ac:dyDescent="0.25">
      <c r="B157" t="s">
        <v>152</v>
      </c>
      <c r="C157" s="2">
        <v>328</v>
      </c>
      <c r="D157" s="2">
        <v>279</v>
      </c>
    </row>
    <row r="158" spans="2:4" x14ac:dyDescent="0.25">
      <c r="B158" s="1" t="s">
        <v>153</v>
      </c>
      <c r="C158" s="2">
        <v>411.7</v>
      </c>
      <c r="D158" s="2">
        <v>355.8</v>
      </c>
    </row>
    <row r="159" spans="2:4" x14ac:dyDescent="0.25">
      <c r="B159" t="s">
        <v>154</v>
      </c>
      <c r="C159" s="2">
        <v>326.8</v>
      </c>
      <c r="D159" s="2">
        <v>279.89999999999998</v>
      </c>
    </row>
    <row r="160" spans="2:4" x14ac:dyDescent="0.25">
      <c r="B160" t="s">
        <v>155</v>
      </c>
      <c r="C160" s="2">
        <v>306.3</v>
      </c>
      <c r="D160" s="2">
        <v>287.89999999999998</v>
      </c>
    </row>
    <row r="161" spans="2:4" x14ac:dyDescent="0.25">
      <c r="B161" t="s">
        <v>156</v>
      </c>
      <c r="C161" s="2">
        <v>380.2</v>
      </c>
      <c r="D161" s="2">
        <v>348.1</v>
      </c>
    </row>
    <row r="162" spans="2:4" x14ac:dyDescent="0.25">
      <c r="B162" t="s">
        <v>157</v>
      </c>
      <c r="C162" s="2">
        <v>327</v>
      </c>
      <c r="D162" s="2">
        <v>296.8</v>
      </c>
    </row>
    <row r="163" spans="2:4" x14ac:dyDescent="0.25">
      <c r="B163" t="s">
        <v>158</v>
      </c>
      <c r="C163" s="2">
        <v>392.6</v>
      </c>
      <c r="D163" s="2">
        <v>324.7</v>
      </c>
    </row>
    <row r="164" spans="2:4" x14ac:dyDescent="0.25">
      <c r="B164" t="s">
        <v>159</v>
      </c>
      <c r="C164" s="2">
        <v>389</v>
      </c>
      <c r="D164" s="2">
        <v>361.5</v>
      </c>
    </row>
    <row r="165" spans="2:4" x14ac:dyDescent="0.25">
      <c r="B165" t="s">
        <v>160</v>
      </c>
      <c r="C165" s="2">
        <v>373.6</v>
      </c>
      <c r="D165" s="2">
        <v>337</v>
      </c>
    </row>
    <row r="166" spans="2:4" x14ac:dyDescent="0.25">
      <c r="B166" t="s">
        <v>161</v>
      </c>
      <c r="C166" s="2">
        <v>405.5</v>
      </c>
      <c r="D166" s="2">
        <v>359.5</v>
      </c>
    </row>
    <row r="167" spans="2:4" x14ac:dyDescent="0.25">
      <c r="B167" t="s">
        <v>162</v>
      </c>
      <c r="C167" s="2">
        <v>416.2</v>
      </c>
      <c r="D167" s="2">
        <v>343.3</v>
      </c>
    </row>
    <row r="168" spans="2:4" x14ac:dyDescent="0.25">
      <c r="B168" t="s">
        <v>163</v>
      </c>
      <c r="C168" s="2">
        <v>430.3</v>
      </c>
      <c r="D168" s="2">
        <v>380.2</v>
      </c>
    </row>
    <row r="169" spans="2:4" x14ac:dyDescent="0.25">
      <c r="B169" t="s">
        <v>164</v>
      </c>
      <c r="C169" s="2">
        <v>329.9</v>
      </c>
      <c r="D169" s="2">
        <v>295</v>
      </c>
    </row>
    <row r="170" spans="2:4" x14ac:dyDescent="0.25">
      <c r="B170" t="s">
        <v>165</v>
      </c>
      <c r="C170" s="2">
        <v>454.3</v>
      </c>
      <c r="D170" s="2">
        <v>370.1</v>
      </c>
    </row>
    <row r="171" spans="2:4" x14ac:dyDescent="0.25">
      <c r="B171" t="s">
        <v>166</v>
      </c>
      <c r="C171" s="2">
        <v>529</v>
      </c>
      <c r="D171" s="2">
        <v>444</v>
      </c>
    </row>
    <row r="172" spans="2:4" x14ac:dyDescent="0.25">
      <c r="B172" t="s">
        <v>167</v>
      </c>
      <c r="C172" s="2">
        <v>575</v>
      </c>
      <c r="D172" s="2">
        <v>497.3</v>
      </c>
    </row>
    <row r="173" spans="2:4" x14ac:dyDescent="0.25">
      <c r="B173" t="s">
        <v>168</v>
      </c>
      <c r="C173" s="2">
        <v>426.7</v>
      </c>
      <c r="D173" s="2">
        <v>418</v>
      </c>
    </row>
    <row r="174" spans="2:4" x14ac:dyDescent="0.25">
      <c r="B174" t="s">
        <v>169</v>
      </c>
      <c r="C174" s="2">
        <v>318.7</v>
      </c>
      <c r="D174" s="2">
        <v>283.39999999999998</v>
      </c>
    </row>
    <row r="175" spans="2:4" x14ac:dyDescent="0.25">
      <c r="B175" t="s">
        <v>170</v>
      </c>
      <c r="C175" s="2">
        <v>311</v>
      </c>
      <c r="D175" s="2">
        <v>283.10000000000002</v>
      </c>
    </row>
    <row r="176" spans="2:4" x14ac:dyDescent="0.25">
      <c r="B176" t="s">
        <v>171</v>
      </c>
      <c r="C176" s="2">
        <v>364</v>
      </c>
      <c r="D176" s="2">
        <v>307.39999999999998</v>
      </c>
    </row>
    <row r="177" spans="2:4" x14ac:dyDescent="0.25">
      <c r="B177" t="s">
        <v>172</v>
      </c>
      <c r="C177" s="2">
        <v>355.9</v>
      </c>
      <c r="D177" s="2">
        <v>303</v>
      </c>
    </row>
    <row r="178" spans="2:4" x14ac:dyDescent="0.25">
      <c r="B178" t="s">
        <v>173</v>
      </c>
      <c r="C178" s="2">
        <v>279.39999999999998</v>
      </c>
      <c r="D178" s="2">
        <v>233.8</v>
      </c>
    </row>
    <row r="179" spans="2:4" x14ac:dyDescent="0.25">
      <c r="B179" t="s">
        <v>174</v>
      </c>
      <c r="C179" s="2">
        <v>303.7</v>
      </c>
      <c r="D179" s="2">
        <v>271.10000000000002</v>
      </c>
    </row>
    <row r="180" spans="2:4" x14ac:dyDescent="0.25">
      <c r="B180" t="s">
        <v>175</v>
      </c>
      <c r="C180" s="2">
        <v>452.8</v>
      </c>
      <c r="D180" s="2">
        <v>375.8</v>
      </c>
    </row>
    <row r="181" spans="2:4" x14ac:dyDescent="0.25">
      <c r="B181" t="s">
        <v>176</v>
      </c>
      <c r="C181" s="2">
        <v>596</v>
      </c>
      <c r="D181" s="2">
        <v>506.5</v>
      </c>
    </row>
    <row r="182" spans="2:4" x14ac:dyDescent="0.25">
      <c r="B182" t="s">
        <v>177</v>
      </c>
      <c r="C182" s="2">
        <v>301.89999999999998</v>
      </c>
      <c r="D182" s="2">
        <v>258.3</v>
      </c>
    </row>
    <row r="183" spans="2:4" x14ac:dyDescent="0.25">
      <c r="B183" t="s">
        <v>178</v>
      </c>
      <c r="C183" s="2">
        <v>512.5</v>
      </c>
      <c r="D183" s="2">
        <v>456</v>
      </c>
    </row>
    <row r="184" spans="2:4" x14ac:dyDescent="0.25">
      <c r="B184" t="s">
        <v>179</v>
      </c>
      <c r="C184" s="2">
        <v>358.5</v>
      </c>
      <c r="D184" s="2">
        <v>295.7</v>
      </c>
    </row>
    <row r="185" spans="2:4" x14ac:dyDescent="0.25">
      <c r="B185" t="s">
        <v>180</v>
      </c>
      <c r="C185" s="2">
        <v>910.8</v>
      </c>
      <c r="D185" s="2">
        <v>759.7</v>
      </c>
    </row>
    <row r="186" spans="2:4" x14ac:dyDescent="0.25">
      <c r="B186" t="s">
        <v>181</v>
      </c>
      <c r="C186" s="2">
        <v>419.8</v>
      </c>
      <c r="D186" s="2">
        <v>397.9</v>
      </c>
    </row>
    <row r="187" spans="2:4" x14ac:dyDescent="0.25">
      <c r="B187" t="s">
        <v>182</v>
      </c>
      <c r="C187" s="2">
        <v>351.5</v>
      </c>
      <c r="D187" s="2">
        <v>313.3</v>
      </c>
    </row>
    <row r="188" spans="2:4" x14ac:dyDescent="0.25">
      <c r="B188" t="s">
        <v>183</v>
      </c>
      <c r="C188" s="2">
        <v>441.7</v>
      </c>
      <c r="D188" s="2">
        <v>403.9</v>
      </c>
    </row>
    <row r="189" spans="2:4" x14ac:dyDescent="0.25">
      <c r="B189" t="s">
        <v>184</v>
      </c>
      <c r="C189" s="2">
        <v>306.60000000000002</v>
      </c>
      <c r="D189" s="2">
        <v>270.10000000000002</v>
      </c>
    </row>
    <row r="190" spans="2:4" x14ac:dyDescent="0.25">
      <c r="B190" t="s">
        <v>185</v>
      </c>
      <c r="C190" s="2">
        <v>297.60000000000002</v>
      </c>
      <c r="D190" s="2">
        <v>259.3</v>
      </c>
    </row>
    <row r="191" spans="2:4" x14ac:dyDescent="0.25">
      <c r="B191" t="s">
        <v>186</v>
      </c>
      <c r="C191" s="2">
        <v>319.3</v>
      </c>
      <c r="D191" s="2">
        <v>290.39999999999998</v>
      </c>
    </row>
    <row r="192" spans="2:4" x14ac:dyDescent="0.25">
      <c r="B192" t="s">
        <v>187</v>
      </c>
      <c r="C192" s="2">
        <v>401.2</v>
      </c>
      <c r="D192" s="2">
        <v>323.60000000000002</v>
      </c>
    </row>
    <row r="193" spans="2:4" x14ac:dyDescent="0.25">
      <c r="B193" t="s">
        <v>188</v>
      </c>
      <c r="C193" s="2">
        <v>271</v>
      </c>
      <c r="D193" s="2">
        <v>246.6</v>
      </c>
    </row>
    <row r="194" spans="2:4" x14ac:dyDescent="0.25">
      <c r="B194" t="s">
        <v>189</v>
      </c>
      <c r="C194" s="2">
        <v>327.8</v>
      </c>
      <c r="D194" s="2">
        <v>289.10000000000002</v>
      </c>
    </row>
    <row r="195" spans="2:4" x14ac:dyDescent="0.25">
      <c r="B195" t="s">
        <v>190</v>
      </c>
      <c r="C195" s="2">
        <v>321.39999999999998</v>
      </c>
      <c r="D195" s="2">
        <v>271.2</v>
      </c>
    </row>
    <row r="196" spans="2:4" x14ac:dyDescent="0.25">
      <c r="B196" t="s">
        <v>191</v>
      </c>
      <c r="C196" s="2">
        <v>285.39999999999998</v>
      </c>
      <c r="D196" s="2">
        <v>241.9</v>
      </c>
    </row>
    <row r="197" spans="2:4" x14ac:dyDescent="0.25">
      <c r="B197" t="s">
        <v>192</v>
      </c>
      <c r="C197" s="2">
        <v>252.3</v>
      </c>
      <c r="D197" s="2">
        <v>207.8</v>
      </c>
    </row>
    <row r="198" spans="2:4" x14ac:dyDescent="0.25">
      <c r="B198" t="s">
        <v>193</v>
      </c>
      <c r="C198" s="2">
        <v>264.89999999999998</v>
      </c>
      <c r="D198" s="2">
        <v>238.3</v>
      </c>
    </row>
    <row r="199" spans="2:4" x14ac:dyDescent="0.25">
      <c r="B199" t="s">
        <v>194</v>
      </c>
      <c r="C199" s="2">
        <v>373</v>
      </c>
      <c r="D199" s="2">
        <v>381.9</v>
      </c>
    </row>
    <row r="200" spans="2:4" x14ac:dyDescent="0.25">
      <c r="B200" t="s">
        <v>195</v>
      </c>
      <c r="C200" s="2">
        <v>247.8</v>
      </c>
      <c r="D200" s="2">
        <v>207.9</v>
      </c>
    </row>
    <row r="201" spans="2:4" x14ac:dyDescent="0.25">
      <c r="B201" t="s">
        <v>196</v>
      </c>
      <c r="C201" s="2">
        <v>516.79999999999995</v>
      </c>
      <c r="D201" s="2">
        <v>503.6</v>
      </c>
    </row>
    <row r="202" spans="2:4" x14ac:dyDescent="0.25">
      <c r="B202" t="s">
        <v>197</v>
      </c>
      <c r="C202" s="2">
        <v>295.3</v>
      </c>
      <c r="D202" s="2">
        <v>257.89999999999998</v>
      </c>
    </row>
    <row r="203" spans="2:4" x14ac:dyDescent="0.25">
      <c r="B203" t="s">
        <v>198</v>
      </c>
      <c r="C203" s="2">
        <v>379.7</v>
      </c>
      <c r="D203" s="2">
        <v>342.3</v>
      </c>
    </row>
    <row r="204" spans="2:4" x14ac:dyDescent="0.25">
      <c r="B204" t="s">
        <v>199</v>
      </c>
      <c r="C204" s="2">
        <v>366.3</v>
      </c>
      <c r="D204" s="2">
        <v>314.5</v>
      </c>
    </row>
    <row r="205" spans="2:4" x14ac:dyDescent="0.25">
      <c r="B205" t="s">
        <v>200</v>
      </c>
      <c r="C205" s="2">
        <v>307.39999999999998</v>
      </c>
      <c r="D205" s="2">
        <v>278.8</v>
      </c>
    </row>
    <row r="206" spans="2:4" x14ac:dyDescent="0.25">
      <c r="B206" t="s">
        <v>201</v>
      </c>
      <c r="C206" s="2">
        <v>414.4</v>
      </c>
      <c r="D206" s="2">
        <v>364.5</v>
      </c>
    </row>
    <row r="207" spans="2:4" x14ac:dyDescent="0.25">
      <c r="B207" t="s">
        <v>202</v>
      </c>
      <c r="C207" s="2">
        <v>366.4</v>
      </c>
      <c r="D207" s="2">
        <v>325.5</v>
      </c>
    </row>
    <row r="208" spans="2:4" x14ac:dyDescent="0.25">
      <c r="B208" t="s">
        <v>203</v>
      </c>
      <c r="C208" s="2">
        <v>376.1</v>
      </c>
      <c r="D208" s="2">
        <v>306.2</v>
      </c>
    </row>
    <row r="209" spans="2:4" x14ac:dyDescent="0.25">
      <c r="B209" t="s">
        <v>204</v>
      </c>
      <c r="C209" s="2">
        <v>404.4</v>
      </c>
      <c r="D209" s="2">
        <v>318.5</v>
      </c>
    </row>
    <row r="210" spans="2:4" x14ac:dyDescent="0.25">
      <c r="B210" t="s">
        <v>205</v>
      </c>
      <c r="C210" s="2">
        <v>427.3</v>
      </c>
      <c r="D210" s="2">
        <v>378.9</v>
      </c>
    </row>
    <row r="211" spans="2:4" x14ac:dyDescent="0.25">
      <c r="B211" t="s">
        <v>206</v>
      </c>
      <c r="C211" s="2">
        <v>375.1</v>
      </c>
      <c r="D211" s="2">
        <v>339.8</v>
      </c>
    </row>
    <row r="212" spans="2:4" x14ac:dyDescent="0.25">
      <c r="B212" t="s">
        <v>207</v>
      </c>
      <c r="C212" s="2">
        <v>200.5</v>
      </c>
      <c r="D212" s="2">
        <v>164.1</v>
      </c>
    </row>
    <row r="213" spans="2:4" x14ac:dyDescent="0.25">
      <c r="B213" t="s">
        <v>208</v>
      </c>
      <c r="C213" s="2">
        <v>355</v>
      </c>
      <c r="D213" s="2">
        <v>303.60000000000002</v>
      </c>
    </row>
    <row r="214" spans="2:4" x14ac:dyDescent="0.25">
      <c r="B214" t="s">
        <v>209</v>
      </c>
      <c r="C214" s="2">
        <v>470.1</v>
      </c>
      <c r="D214" s="2">
        <v>382.9</v>
      </c>
    </row>
    <row r="215" spans="2:4" x14ac:dyDescent="0.25">
      <c r="B215" t="s">
        <v>210</v>
      </c>
      <c r="C215" s="2">
        <v>367</v>
      </c>
      <c r="D215" s="2">
        <v>344</v>
      </c>
    </row>
    <row r="216" spans="2:4" x14ac:dyDescent="0.25">
      <c r="B216" t="s">
        <v>211</v>
      </c>
      <c r="C216" s="2">
        <v>364.9</v>
      </c>
      <c r="D216" s="2">
        <v>340.7</v>
      </c>
    </row>
    <row r="217" spans="2:4" x14ac:dyDescent="0.25">
      <c r="B217" t="s">
        <v>212</v>
      </c>
      <c r="C217" s="2">
        <v>352.3</v>
      </c>
      <c r="D217" s="2">
        <v>307.89999999999998</v>
      </c>
    </row>
    <row r="218" spans="2:4" x14ac:dyDescent="0.25">
      <c r="B218" t="s">
        <v>213</v>
      </c>
      <c r="C218" s="2">
        <v>357.4</v>
      </c>
      <c r="D218" s="2">
        <v>334.9</v>
      </c>
    </row>
    <row r="219" spans="2:4" x14ac:dyDescent="0.25">
      <c r="B219" t="s">
        <v>214</v>
      </c>
      <c r="C219" s="2">
        <v>447.2</v>
      </c>
      <c r="D219" s="2">
        <v>380.8</v>
      </c>
    </row>
    <row r="220" spans="2:4" x14ac:dyDescent="0.25">
      <c r="B220" t="s">
        <v>215</v>
      </c>
      <c r="C220" s="2">
        <v>329.5</v>
      </c>
      <c r="D220" s="2">
        <v>299</v>
      </c>
    </row>
    <row r="221" spans="2:4" x14ac:dyDescent="0.25">
      <c r="B221" t="s">
        <v>216</v>
      </c>
      <c r="C221" s="2">
        <v>339.8</v>
      </c>
      <c r="D221" s="2">
        <v>305.8</v>
      </c>
    </row>
    <row r="222" spans="2:4" x14ac:dyDescent="0.25">
      <c r="B222" t="s">
        <v>217</v>
      </c>
      <c r="C222" s="2">
        <v>412.2</v>
      </c>
      <c r="D222" s="2">
        <v>371.1</v>
      </c>
    </row>
    <row r="223" spans="2:4" x14ac:dyDescent="0.25">
      <c r="B223" t="s">
        <v>218</v>
      </c>
      <c r="C223" s="2">
        <v>411.9</v>
      </c>
      <c r="D223" s="2">
        <v>372</v>
      </c>
    </row>
    <row r="224" spans="2:4" x14ac:dyDescent="0.25">
      <c r="B224" t="s">
        <v>219</v>
      </c>
      <c r="C224" s="2">
        <v>474.6</v>
      </c>
      <c r="D224" s="2">
        <v>403.9</v>
      </c>
    </row>
    <row r="225" spans="2:4" x14ac:dyDescent="0.25">
      <c r="B225" t="s">
        <v>220</v>
      </c>
      <c r="C225" s="2">
        <v>362.5</v>
      </c>
      <c r="D225" s="2">
        <v>312.10000000000002</v>
      </c>
    </row>
    <row r="226" spans="2:4" x14ac:dyDescent="0.25">
      <c r="B226" t="s">
        <v>221</v>
      </c>
      <c r="C226" s="2">
        <v>411.1</v>
      </c>
      <c r="D226" s="2">
        <v>332.7</v>
      </c>
    </row>
    <row r="227" spans="2:4" x14ac:dyDescent="0.25">
      <c r="B227" t="s">
        <v>364</v>
      </c>
      <c r="C227" s="2">
        <v>470.2</v>
      </c>
      <c r="D227" s="2">
        <v>410.5</v>
      </c>
    </row>
    <row r="228" spans="2:4" x14ac:dyDescent="0.25">
      <c r="B228" t="s">
        <v>222</v>
      </c>
      <c r="C228" s="2">
        <v>463.1</v>
      </c>
      <c r="D228" s="2">
        <v>394.9</v>
      </c>
    </row>
    <row r="229" spans="2:4" x14ac:dyDescent="0.25">
      <c r="B229" t="s">
        <v>223</v>
      </c>
      <c r="C229" s="2">
        <v>540.5</v>
      </c>
      <c r="D229" s="2">
        <v>407.8</v>
      </c>
    </row>
    <row r="230" spans="2:4" x14ac:dyDescent="0.25">
      <c r="B230" t="s">
        <v>224</v>
      </c>
      <c r="C230" s="2">
        <v>372.1</v>
      </c>
      <c r="D230" s="2">
        <v>295.10000000000002</v>
      </c>
    </row>
    <row r="231" spans="2:4" x14ac:dyDescent="0.25">
      <c r="B231" t="s">
        <v>225</v>
      </c>
      <c r="C231" s="2">
        <v>353.7</v>
      </c>
      <c r="D231" s="2">
        <v>298.39999999999998</v>
      </c>
    </row>
    <row r="232" spans="2:4" x14ac:dyDescent="0.25">
      <c r="B232" t="s">
        <v>226</v>
      </c>
      <c r="C232" s="2">
        <v>379.7</v>
      </c>
      <c r="D232" s="2">
        <v>314.89999999999998</v>
      </c>
    </row>
    <row r="233" spans="2:4" x14ac:dyDescent="0.25">
      <c r="B233" t="s">
        <v>227</v>
      </c>
      <c r="C233" s="2">
        <v>491.5</v>
      </c>
      <c r="D233" s="2">
        <v>433.7</v>
      </c>
    </row>
    <row r="234" spans="2:4" x14ac:dyDescent="0.25">
      <c r="B234" t="s">
        <v>228</v>
      </c>
      <c r="C234" s="2">
        <v>378.2</v>
      </c>
      <c r="D234" s="2">
        <v>341.6</v>
      </c>
    </row>
    <row r="235" spans="2:4" x14ac:dyDescent="0.25">
      <c r="B235" t="s">
        <v>229</v>
      </c>
      <c r="C235" s="2">
        <v>477.1</v>
      </c>
      <c r="D235" s="2">
        <v>387.4</v>
      </c>
    </row>
    <row r="236" spans="2:4" x14ac:dyDescent="0.25">
      <c r="B236" t="s">
        <v>230</v>
      </c>
      <c r="C236" s="2">
        <v>325.10000000000002</v>
      </c>
      <c r="D236" s="2">
        <v>258.60000000000002</v>
      </c>
    </row>
    <row r="237" spans="2:4" x14ac:dyDescent="0.25">
      <c r="B237" t="s">
        <v>231</v>
      </c>
      <c r="C237" s="2">
        <v>498.2</v>
      </c>
      <c r="D237" s="2">
        <v>448.4</v>
      </c>
    </row>
    <row r="238" spans="2:4" x14ac:dyDescent="0.25">
      <c r="B238" t="s">
        <v>232</v>
      </c>
      <c r="C238" s="2">
        <v>342.6</v>
      </c>
      <c r="D238" s="2">
        <v>293.7</v>
      </c>
    </row>
    <row r="239" spans="2:4" x14ac:dyDescent="0.25">
      <c r="B239" t="s">
        <v>233</v>
      </c>
      <c r="C239" s="2">
        <v>372.9</v>
      </c>
      <c r="D239" s="2">
        <v>327</v>
      </c>
    </row>
    <row r="240" spans="2:4" x14ac:dyDescent="0.25">
      <c r="B240" t="s">
        <v>234</v>
      </c>
      <c r="C240" s="2">
        <v>403.7</v>
      </c>
      <c r="D240" s="2">
        <v>363.9</v>
      </c>
    </row>
    <row r="241" spans="2:4" x14ac:dyDescent="0.25">
      <c r="B241" t="s">
        <v>235</v>
      </c>
      <c r="C241" s="2">
        <v>435.7</v>
      </c>
      <c r="D241" s="2">
        <v>384.5</v>
      </c>
    </row>
    <row r="242" spans="2:4" x14ac:dyDescent="0.25">
      <c r="B242" t="s">
        <v>236</v>
      </c>
      <c r="C242" s="2">
        <v>555.79999999999995</v>
      </c>
      <c r="D242" s="2">
        <v>482.1</v>
      </c>
    </row>
    <row r="243" spans="2:4" x14ac:dyDescent="0.25">
      <c r="B243" t="s">
        <v>237</v>
      </c>
      <c r="C243" s="2">
        <v>563.1</v>
      </c>
      <c r="D243" s="2">
        <v>438.8</v>
      </c>
    </row>
    <row r="244" spans="2:4" x14ac:dyDescent="0.25">
      <c r="B244" t="s">
        <v>238</v>
      </c>
      <c r="C244" s="2">
        <v>364</v>
      </c>
      <c r="D244" s="2">
        <v>324.8</v>
      </c>
    </row>
    <row r="245" spans="2:4" x14ac:dyDescent="0.25">
      <c r="B245" t="s">
        <v>239</v>
      </c>
      <c r="C245" s="2">
        <v>333</v>
      </c>
      <c r="D245" s="2">
        <v>296.7</v>
      </c>
    </row>
    <row r="246" spans="2:4" x14ac:dyDescent="0.25">
      <c r="B246" t="s">
        <v>240</v>
      </c>
      <c r="C246" s="2">
        <v>381.3</v>
      </c>
      <c r="D246" s="2">
        <v>324.8</v>
      </c>
    </row>
    <row r="247" spans="2:4" x14ac:dyDescent="0.25">
      <c r="B247" t="s">
        <v>241</v>
      </c>
      <c r="C247" s="2">
        <v>411.7</v>
      </c>
      <c r="D247" s="2">
        <v>353.4</v>
      </c>
    </row>
    <row r="248" spans="2:4" x14ac:dyDescent="0.25">
      <c r="B248" t="s">
        <v>242</v>
      </c>
      <c r="C248" s="2">
        <v>257.7</v>
      </c>
      <c r="D248" s="2">
        <v>217.6</v>
      </c>
    </row>
    <row r="249" spans="2:4" x14ac:dyDescent="0.25">
      <c r="B249" t="s">
        <v>243</v>
      </c>
      <c r="C249" s="2">
        <v>297.8</v>
      </c>
      <c r="D249" s="2">
        <v>255.9</v>
      </c>
    </row>
    <row r="250" spans="2:4" x14ac:dyDescent="0.25">
      <c r="B250" t="s">
        <v>244</v>
      </c>
      <c r="C250" s="2">
        <v>290</v>
      </c>
      <c r="D250" s="2">
        <v>268</v>
      </c>
    </row>
    <row r="251" spans="2:4" x14ac:dyDescent="0.25">
      <c r="B251" t="s">
        <v>245</v>
      </c>
      <c r="C251" s="2">
        <v>301.2</v>
      </c>
      <c r="D251" s="2">
        <v>275.10000000000002</v>
      </c>
    </row>
    <row r="252" spans="2:4" x14ac:dyDescent="0.25">
      <c r="B252" t="s">
        <v>246</v>
      </c>
      <c r="C252" s="2">
        <v>230.8</v>
      </c>
      <c r="D252" s="2">
        <v>203.3</v>
      </c>
    </row>
    <row r="253" spans="2:4" x14ac:dyDescent="0.25">
      <c r="B253" t="s">
        <v>247</v>
      </c>
      <c r="C253" s="2">
        <v>333.7</v>
      </c>
      <c r="D253" s="2">
        <v>302.10000000000002</v>
      </c>
    </row>
    <row r="254" spans="2:4" x14ac:dyDescent="0.25">
      <c r="B254" t="s">
        <v>248</v>
      </c>
      <c r="C254" s="2">
        <v>230.6</v>
      </c>
      <c r="D254" s="2">
        <v>202.4</v>
      </c>
    </row>
    <row r="255" spans="2:4" x14ac:dyDescent="0.25">
      <c r="B255" t="s">
        <v>249</v>
      </c>
      <c r="C255" s="2">
        <v>216.6</v>
      </c>
      <c r="D255" s="2">
        <v>194.1</v>
      </c>
    </row>
    <row r="256" spans="2:4" x14ac:dyDescent="0.25">
      <c r="B256" t="s">
        <v>250</v>
      </c>
      <c r="C256" s="2">
        <v>353.6</v>
      </c>
      <c r="D256" s="2">
        <v>316.7</v>
      </c>
    </row>
    <row r="257" spans="2:4" x14ac:dyDescent="0.25">
      <c r="B257" t="s">
        <v>251</v>
      </c>
      <c r="C257" s="2">
        <v>355.9</v>
      </c>
      <c r="D257" s="2">
        <v>313.3</v>
      </c>
    </row>
    <row r="258" spans="2:4" x14ac:dyDescent="0.25">
      <c r="B258" t="s">
        <v>252</v>
      </c>
      <c r="C258" s="2">
        <v>453</v>
      </c>
      <c r="D258" s="2">
        <v>362.1</v>
      </c>
    </row>
    <row r="259" spans="2:4" x14ac:dyDescent="0.25">
      <c r="B259" t="s">
        <v>253</v>
      </c>
      <c r="C259" s="2">
        <v>383.2</v>
      </c>
      <c r="D259" s="2">
        <v>322</v>
      </c>
    </row>
    <row r="260" spans="2:4" x14ac:dyDescent="0.25">
      <c r="B260" t="s">
        <v>254</v>
      </c>
      <c r="C260" s="2">
        <v>319</v>
      </c>
      <c r="D260" s="2">
        <v>268.5</v>
      </c>
    </row>
    <row r="261" spans="2:4" x14ac:dyDescent="0.25">
      <c r="B261" t="s">
        <v>255</v>
      </c>
      <c r="C261" s="2">
        <v>288.5</v>
      </c>
      <c r="D261" s="2">
        <v>221.4</v>
      </c>
    </row>
    <row r="262" spans="2:4" x14ac:dyDescent="0.25">
      <c r="B262" t="s">
        <v>256</v>
      </c>
      <c r="C262" s="2">
        <v>280</v>
      </c>
      <c r="D262" s="2">
        <v>254.8</v>
      </c>
    </row>
    <row r="263" spans="2:4" x14ac:dyDescent="0.25">
      <c r="B263" t="s">
        <v>257</v>
      </c>
      <c r="C263" s="2">
        <v>284.2</v>
      </c>
      <c r="D263" s="2">
        <v>237.2</v>
      </c>
    </row>
    <row r="264" spans="2:4" x14ac:dyDescent="0.25">
      <c r="B264" t="s">
        <v>258</v>
      </c>
      <c r="C264" s="2">
        <v>304</v>
      </c>
      <c r="D264" s="2">
        <v>265.89999999999998</v>
      </c>
    </row>
    <row r="265" spans="2:4" x14ac:dyDescent="0.25">
      <c r="B265" t="s">
        <v>259</v>
      </c>
      <c r="C265" s="2">
        <v>303.8</v>
      </c>
      <c r="D265" s="2">
        <v>280.89999999999998</v>
      </c>
    </row>
    <row r="266" spans="2:4" x14ac:dyDescent="0.25">
      <c r="B266" t="s">
        <v>260</v>
      </c>
      <c r="C266" s="2">
        <v>319.7</v>
      </c>
      <c r="D266" s="2">
        <v>295.2</v>
      </c>
    </row>
    <row r="267" spans="2:4" x14ac:dyDescent="0.25">
      <c r="B267" t="s">
        <v>261</v>
      </c>
      <c r="C267" s="2">
        <v>330.6</v>
      </c>
      <c r="D267" s="2">
        <v>286.7</v>
      </c>
    </row>
    <row r="268" spans="2:4" x14ac:dyDescent="0.25">
      <c r="B268" t="s">
        <v>262</v>
      </c>
      <c r="C268" s="2">
        <v>371.1</v>
      </c>
      <c r="D268" s="2">
        <v>313.2</v>
      </c>
    </row>
    <row r="269" spans="2:4" x14ac:dyDescent="0.25">
      <c r="B269" t="s">
        <v>263</v>
      </c>
      <c r="C269" s="2">
        <v>332.2</v>
      </c>
      <c r="D269" s="2">
        <v>273.10000000000002</v>
      </c>
    </row>
    <row r="270" spans="2:4" x14ac:dyDescent="0.25">
      <c r="B270" t="s">
        <v>264</v>
      </c>
      <c r="C270" s="2">
        <v>327.7</v>
      </c>
      <c r="D270" s="2">
        <v>296.89999999999998</v>
      </c>
    </row>
    <row r="271" spans="2:4" x14ac:dyDescent="0.25">
      <c r="B271" t="s">
        <v>265</v>
      </c>
      <c r="C271" s="2">
        <v>309.7</v>
      </c>
      <c r="D271" s="2">
        <v>281.2</v>
      </c>
    </row>
    <row r="272" spans="2:4" x14ac:dyDescent="0.25">
      <c r="B272" t="s">
        <v>266</v>
      </c>
      <c r="C272" s="2">
        <v>488.7</v>
      </c>
      <c r="D272" s="2">
        <v>406.2</v>
      </c>
    </row>
    <row r="273" spans="2:4" x14ac:dyDescent="0.25">
      <c r="B273" t="s">
        <v>267</v>
      </c>
      <c r="C273" s="2">
        <v>562.9</v>
      </c>
      <c r="D273" s="2">
        <v>500.4</v>
      </c>
    </row>
    <row r="274" spans="2:4" x14ac:dyDescent="0.25">
      <c r="B274" t="s">
        <v>268</v>
      </c>
      <c r="C274" s="2">
        <v>313.3</v>
      </c>
      <c r="D274" s="2">
        <v>268.2</v>
      </c>
    </row>
    <row r="275" spans="2:4" x14ac:dyDescent="0.25">
      <c r="B275" t="s">
        <v>269</v>
      </c>
      <c r="C275" s="2">
        <v>388.6</v>
      </c>
      <c r="D275" s="2">
        <v>340.4</v>
      </c>
    </row>
    <row r="276" spans="2:4" x14ac:dyDescent="0.25">
      <c r="B276" t="s">
        <v>270</v>
      </c>
      <c r="C276" s="2">
        <v>468.2</v>
      </c>
      <c r="D276" s="2">
        <v>427.7</v>
      </c>
    </row>
    <row r="277" spans="2:4" x14ac:dyDescent="0.25">
      <c r="B277" t="s">
        <v>271</v>
      </c>
      <c r="C277" s="2">
        <v>324.3</v>
      </c>
      <c r="D277" s="2">
        <v>289</v>
      </c>
    </row>
    <row r="278" spans="2:4" x14ac:dyDescent="0.25">
      <c r="B278" t="s">
        <v>272</v>
      </c>
      <c r="C278" s="2">
        <v>304.39999999999998</v>
      </c>
      <c r="D278" s="2">
        <v>268.39999999999998</v>
      </c>
    </row>
    <row r="279" spans="2:4" x14ac:dyDescent="0.25">
      <c r="B279" t="s">
        <v>273</v>
      </c>
      <c r="C279" s="2">
        <v>397.3</v>
      </c>
      <c r="D279" s="2">
        <v>354.1</v>
      </c>
    </row>
    <row r="280" spans="2:4" x14ac:dyDescent="0.25">
      <c r="B280" t="s">
        <v>274</v>
      </c>
      <c r="C280" s="2">
        <v>353.2</v>
      </c>
      <c r="D280" s="2">
        <v>316.89999999999998</v>
      </c>
    </row>
    <row r="281" spans="2:4" x14ac:dyDescent="0.25">
      <c r="B281" t="s">
        <v>275</v>
      </c>
      <c r="C281" s="2">
        <v>433.5</v>
      </c>
      <c r="D281" s="2">
        <v>393.2</v>
      </c>
    </row>
    <row r="282" spans="2:4" x14ac:dyDescent="0.25">
      <c r="B282" t="s">
        <v>276</v>
      </c>
      <c r="C282" s="2">
        <v>419.8</v>
      </c>
      <c r="D282" s="2">
        <v>334.9</v>
      </c>
    </row>
    <row r="283" spans="2:4" x14ac:dyDescent="0.25">
      <c r="B283" t="s">
        <v>277</v>
      </c>
      <c r="C283" s="2">
        <v>402.4</v>
      </c>
      <c r="D283" s="2">
        <v>357.2</v>
      </c>
    </row>
    <row r="284" spans="2:4" x14ac:dyDescent="0.25">
      <c r="B284" t="s">
        <v>278</v>
      </c>
      <c r="C284" s="2">
        <v>306.10000000000002</v>
      </c>
      <c r="D284" s="2">
        <v>252.9</v>
      </c>
    </row>
    <row r="285" spans="2:4" x14ac:dyDescent="0.25">
      <c r="B285" t="s">
        <v>279</v>
      </c>
      <c r="C285" s="2">
        <v>315.7</v>
      </c>
      <c r="D285" s="2">
        <v>284</v>
      </c>
    </row>
    <row r="286" spans="2:4" x14ac:dyDescent="0.25">
      <c r="B286" t="s">
        <v>280</v>
      </c>
      <c r="C286" s="2">
        <v>371.4</v>
      </c>
      <c r="D286" s="2">
        <v>316.2</v>
      </c>
    </row>
    <row r="287" spans="2:4" x14ac:dyDescent="0.25">
      <c r="B287" t="s">
        <v>281</v>
      </c>
      <c r="C287" s="2">
        <v>393.8</v>
      </c>
      <c r="D287" s="2">
        <v>303.8</v>
      </c>
    </row>
    <row r="288" spans="2:4" x14ac:dyDescent="0.25">
      <c r="B288" t="s">
        <v>282</v>
      </c>
      <c r="C288" s="2">
        <v>305.8</v>
      </c>
      <c r="D288" s="2">
        <v>276.3</v>
      </c>
    </row>
    <row r="289" spans="2:4" x14ac:dyDescent="0.25">
      <c r="B289" t="s">
        <v>283</v>
      </c>
      <c r="C289" s="2">
        <v>326.10000000000002</v>
      </c>
      <c r="D289" s="2">
        <v>287.7</v>
      </c>
    </row>
    <row r="290" spans="2:4" x14ac:dyDescent="0.25">
      <c r="B290" t="s">
        <v>284</v>
      </c>
      <c r="C290" s="2">
        <v>433.8</v>
      </c>
      <c r="D290" s="2">
        <v>381.6</v>
      </c>
    </row>
    <row r="291" spans="2:4" x14ac:dyDescent="0.25">
      <c r="B291" t="s">
        <v>285</v>
      </c>
      <c r="C291" s="2">
        <v>390.8</v>
      </c>
      <c r="D291" s="2">
        <v>319.89999999999998</v>
      </c>
    </row>
    <row r="292" spans="2:4" x14ac:dyDescent="0.25">
      <c r="B292" t="s">
        <v>286</v>
      </c>
      <c r="C292" s="2">
        <v>326.89999999999998</v>
      </c>
      <c r="D292" s="2">
        <v>302.10000000000002</v>
      </c>
    </row>
    <row r="293" spans="2:4" x14ac:dyDescent="0.25">
      <c r="B293" t="s">
        <v>287</v>
      </c>
      <c r="C293" s="2">
        <v>608.9</v>
      </c>
      <c r="D293" s="2">
        <v>511</v>
      </c>
    </row>
    <row r="294" spans="2:4" x14ac:dyDescent="0.25">
      <c r="B294" t="s">
        <v>288</v>
      </c>
      <c r="C294" s="2">
        <v>355.5</v>
      </c>
      <c r="D294" s="2">
        <v>304.2</v>
      </c>
    </row>
    <row r="295" spans="2:4" x14ac:dyDescent="0.25">
      <c r="B295" t="s">
        <v>289</v>
      </c>
      <c r="C295" s="2">
        <v>309.7</v>
      </c>
      <c r="D295" s="2">
        <v>273</v>
      </c>
    </row>
    <row r="296" spans="2:4" x14ac:dyDescent="0.25">
      <c r="B296" t="s">
        <v>290</v>
      </c>
      <c r="C296" s="2">
        <v>386.7</v>
      </c>
      <c r="D296" s="2">
        <v>312.60000000000002</v>
      </c>
    </row>
    <row r="297" spans="2:4" x14ac:dyDescent="0.25">
      <c r="B297" t="s">
        <v>291</v>
      </c>
      <c r="C297" s="2">
        <v>410.6</v>
      </c>
      <c r="D297" s="2">
        <v>323.2</v>
      </c>
    </row>
    <row r="298" spans="2:4" x14ac:dyDescent="0.25">
      <c r="B298" t="s">
        <v>292</v>
      </c>
      <c r="C298" s="2">
        <v>390.3</v>
      </c>
      <c r="D298" s="2">
        <v>330.9</v>
      </c>
    </row>
    <row r="299" spans="2:4" x14ac:dyDescent="0.25">
      <c r="B299" t="s">
        <v>293</v>
      </c>
      <c r="C299" s="2">
        <v>344.7</v>
      </c>
      <c r="D299" s="2">
        <v>317.3</v>
      </c>
    </row>
    <row r="300" spans="2:4" x14ac:dyDescent="0.25">
      <c r="B300" t="s">
        <v>294</v>
      </c>
      <c r="C300" s="2">
        <v>333.7</v>
      </c>
      <c r="D300" s="2">
        <v>285.8</v>
      </c>
    </row>
    <row r="301" spans="2:4" x14ac:dyDescent="0.25">
      <c r="B301" t="s">
        <v>295</v>
      </c>
      <c r="C301" s="2">
        <v>343.6</v>
      </c>
      <c r="D301" s="2">
        <v>286</v>
      </c>
    </row>
    <row r="302" spans="2:4" x14ac:dyDescent="0.25">
      <c r="B302" t="s">
        <v>296</v>
      </c>
      <c r="C302" s="2">
        <v>286.39999999999998</v>
      </c>
      <c r="D302" s="2">
        <v>254.5</v>
      </c>
    </row>
    <row r="303" spans="2:4" x14ac:dyDescent="0.25">
      <c r="B303" t="s">
        <v>297</v>
      </c>
      <c r="C303" s="2">
        <v>294.39999999999998</v>
      </c>
      <c r="D303" s="2">
        <v>268.39999999999998</v>
      </c>
    </row>
    <row r="304" spans="2:4" x14ac:dyDescent="0.25">
      <c r="B304" t="s">
        <v>298</v>
      </c>
      <c r="C304" s="2">
        <v>372.2</v>
      </c>
      <c r="D304" s="2">
        <v>300.3</v>
      </c>
    </row>
    <row r="305" spans="2:4" x14ac:dyDescent="0.25">
      <c r="B305" t="s">
        <v>299</v>
      </c>
      <c r="C305" s="2">
        <v>425.4</v>
      </c>
      <c r="D305" s="2">
        <v>368.2</v>
      </c>
    </row>
    <row r="306" spans="2:4" x14ac:dyDescent="0.25">
      <c r="B306" t="s">
        <v>300</v>
      </c>
      <c r="C306" s="2">
        <v>466.1</v>
      </c>
      <c r="D306" s="2">
        <v>390.4</v>
      </c>
    </row>
    <row r="307" spans="2:4" x14ac:dyDescent="0.25">
      <c r="B307" t="s">
        <v>301</v>
      </c>
      <c r="C307" s="2">
        <v>402.5</v>
      </c>
      <c r="D307" s="2">
        <v>374</v>
      </c>
    </row>
    <row r="308" spans="2:4" x14ac:dyDescent="0.25">
      <c r="B308" t="s">
        <v>302</v>
      </c>
      <c r="C308" s="2">
        <v>409.3</v>
      </c>
      <c r="D308" s="2">
        <v>358.8</v>
      </c>
    </row>
    <row r="309" spans="2:4" x14ac:dyDescent="0.25">
      <c r="B309" t="s">
        <v>303</v>
      </c>
      <c r="C309" s="2">
        <v>354.9</v>
      </c>
      <c r="D309" s="2">
        <v>294.2</v>
      </c>
    </row>
    <row r="310" spans="2:4" x14ac:dyDescent="0.25">
      <c r="B310" t="s">
        <v>304</v>
      </c>
      <c r="C310" s="2">
        <v>411.6</v>
      </c>
      <c r="D310" s="2">
        <v>350.5</v>
      </c>
    </row>
    <row r="311" spans="2:4" x14ac:dyDescent="0.25">
      <c r="B311" t="s">
        <v>305</v>
      </c>
      <c r="C311" s="2">
        <v>349.6</v>
      </c>
      <c r="D311" s="2">
        <v>300.39999999999998</v>
      </c>
    </row>
    <row r="312" spans="2:4" x14ac:dyDescent="0.25">
      <c r="B312" t="s">
        <v>306</v>
      </c>
      <c r="C312" s="2">
        <v>422.5</v>
      </c>
      <c r="D312" s="2">
        <v>350</v>
      </c>
    </row>
    <row r="313" spans="2:4" x14ac:dyDescent="0.25">
      <c r="B313" t="s">
        <v>307</v>
      </c>
      <c r="C313" s="2">
        <v>354.7</v>
      </c>
      <c r="D313" s="2">
        <v>299.3</v>
      </c>
    </row>
    <row r="314" spans="2:4" x14ac:dyDescent="0.25">
      <c r="B314" t="s">
        <v>308</v>
      </c>
      <c r="C314" s="2">
        <v>397.6</v>
      </c>
      <c r="D314" s="2">
        <v>333.2</v>
      </c>
    </row>
    <row r="315" spans="2:4" x14ac:dyDescent="0.25">
      <c r="B315" t="s">
        <v>309</v>
      </c>
      <c r="C315" s="2">
        <v>342.8</v>
      </c>
      <c r="D315" s="2">
        <v>317.60000000000002</v>
      </c>
    </row>
    <row r="316" spans="2:4" x14ac:dyDescent="0.25">
      <c r="B316" t="s">
        <v>310</v>
      </c>
      <c r="C316" s="2">
        <v>371.3</v>
      </c>
      <c r="D316" s="2">
        <v>353.7</v>
      </c>
    </row>
    <row r="317" spans="2:4" x14ac:dyDescent="0.25">
      <c r="B317" t="s">
        <v>311</v>
      </c>
      <c r="C317" s="2">
        <v>352</v>
      </c>
      <c r="D317" s="2">
        <v>317.89999999999998</v>
      </c>
    </row>
    <row r="318" spans="2:4" x14ac:dyDescent="0.25">
      <c r="B318" t="s">
        <v>312</v>
      </c>
      <c r="C318" s="2">
        <v>343.8</v>
      </c>
      <c r="D318" s="2">
        <v>315.5</v>
      </c>
    </row>
    <row r="319" spans="2:4" x14ac:dyDescent="0.25">
      <c r="B319" t="s">
        <v>313</v>
      </c>
      <c r="C319" s="2">
        <v>418.8</v>
      </c>
      <c r="D319" s="2">
        <v>355.9</v>
      </c>
    </row>
    <row r="320" spans="2:4" x14ac:dyDescent="0.25">
      <c r="B320" t="s">
        <v>314</v>
      </c>
      <c r="C320" s="2">
        <v>428.3</v>
      </c>
      <c r="D320" s="2">
        <v>413.8</v>
      </c>
    </row>
    <row r="321" spans="2:4" x14ac:dyDescent="0.25">
      <c r="B321" t="s">
        <v>315</v>
      </c>
      <c r="C321" s="2">
        <v>339.7</v>
      </c>
      <c r="D321" s="2">
        <v>302.39999999999998</v>
      </c>
    </row>
    <row r="322" spans="2:4" x14ac:dyDescent="0.25">
      <c r="B322" t="s">
        <v>316</v>
      </c>
      <c r="C322" s="2">
        <v>424.6</v>
      </c>
      <c r="D322" s="2">
        <v>366.8</v>
      </c>
    </row>
    <row r="323" spans="2:4" x14ac:dyDescent="0.25">
      <c r="B323" t="s">
        <v>317</v>
      </c>
      <c r="C323" s="2">
        <v>266.39999999999998</v>
      </c>
      <c r="D323" s="2">
        <v>227.2</v>
      </c>
    </row>
    <row r="324" spans="2:4" x14ac:dyDescent="0.25">
      <c r="B324" t="s">
        <v>318</v>
      </c>
      <c r="C324" s="2">
        <v>441.2</v>
      </c>
      <c r="D324" s="2">
        <v>383.7</v>
      </c>
    </row>
    <row r="325" spans="2:4" x14ac:dyDescent="0.25">
      <c r="B325" t="s">
        <v>319</v>
      </c>
      <c r="C325" s="2">
        <v>290.60000000000002</v>
      </c>
      <c r="D325" s="2">
        <v>257.89999999999998</v>
      </c>
    </row>
    <row r="326" spans="2:4" x14ac:dyDescent="0.25">
      <c r="B326" t="s">
        <v>320</v>
      </c>
      <c r="C326" s="2">
        <v>429.9</v>
      </c>
      <c r="D326" s="2">
        <v>357.1</v>
      </c>
    </row>
    <row r="327" spans="2:4" x14ac:dyDescent="0.25">
      <c r="B327" t="s">
        <v>321</v>
      </c>
      <c r="C327" s="2">
        <v>325.2</v>
      </c>
      <c r="D327" s="2">
        <v>295.2</v>
      </c>
    </row>
    <row r="328" spans="2:4" x14ac:dyDescent="0.25">
      <c r="B328" t="s">
        <v>322</v>
      </c>
      <c r="C328" s="2">
        <v>260.10000000000002</v>
      </c>
      <c r="D328" s="2">
        <v>199.6</v>
      </c>
    </row>
    <row r="329" spans="2:4" x14ac:dyDescent="0.25">
      <c r="B329" t="s">
        <v>323</v>
      </c>
      <c r="C329" s="2">
        <v>292</v>
      </c>
      <c r="D329" s="2">
        <v>271.60000000000002</v>
      </c>
    </row>
    <row r="330" spans="2:4" x14ac:dyDescent="0.25">
      <c r="B330" t="s">
        <v>369</v>
      </c>
      <c r="C330" s="2">
        <v>297</v>
      </c>
      <c r="D330" s="2">
        <v>264.60000000000002</v>
      </c>
    </row>
    <row r="331" spans="2:4" x14ac:dyDescent="0.25">
      <c r="B331" t="s">
        <v>324</v>
      </c>
      <c r="C331" s="2">
        <v>429.3</v>
      </c>
      <c r="D331" s="2">
        <v>356.6</v>
      </c>
    </row>
    <row r="332" spans="2:4" x14ac:dyDescent="0.25">
      <c r="B332" t="s">
        <v>325</v>
      </c>
      <c r="C332" s="2">
        <v>386.1</v>
      </c>
      <c r="D332" s="2">
        <v>331.9</v>
      </c>
    </row>
    <row r="333" spans="2:4" x14ac:dyDescent="0.25">
      <c r="B333" t="s">
        <v>326</v>
      </c>
      <c r="C333" s="2">
        <v>495.1</v>
      </c>
      <c r="D333" s="2">
        <v>439.3</v>
      </c>
    </row>
    <row r="334" spans="2:4" x14ac:dyDescent="0.25">
      <c r="B334" t="s">
        <v>327</v>
      </c>
      <c r="C334" s="2">
        <v>302.60000000000002</v>
      </c>
      <c r="D334" s="2">
        <v>256.8</v>
      </c>
    </row>
    <row r="335" spans="2:4" x14ac:dyDescent="0.25">
      <c r="B335" t="s">
        <v>328</v>
      </c>
      <c r="C335" s="2">
        <v>432.3</v>
      </c>
      <c r="D335" s="2">
        <v>374.1</v>
      </c>
    </row>
    <row r="336" spans="2:4" x14ac:dyDescent="0.25">
      <c r="B336" t="s">
        <v>329</v>
      </c>
      <c r="C336" s="2">
        <v>344</v>
      </c>
      <c r="D336" s="2">
        <v>308</v>
      </c>
    </row>
    <row r="337" spans="2:4" x14ac:dyDescent="0.25">
      <c r="B337" t="s">
        <v>330</v>
      </c>
      <c r="C337" s="2">
        <v>467.1</v>
      </c>
      <c r="D337" s="2">
        <v>412.3</v>
      </c>
    </row>
    <row r="338" spans="2:4" x14ac:dyDescent="0.25">
      <c r="B338" t="s">
        <v>331</v>
      </c>
      <c r="C338" s="2">
        <v>297</v>
      </c>
      <c r="D338" s="2">
        <v>266.8</v>
      </c>
    </row>
    <row r="339" spans="2:4" x14ac:dyDescent="0.25">
      <c r="B339" t="s">
        <v>332</v>
      </c>
      <c r="C339" s="2">
        <v>386.4</v>
      </c>
      <c r="D339" s="2">
        <v>338.2</v>
      </c>
    </row>
    <row r="340" spans="2:4" x14ac:dyDescent="0.25">
      <c r="B340" t="s">
        <v>333</v>
      </c>
      <c r="C340" s="2">
        <v>344.4</v>
      </c>
      <c r="D340" s="2">
        <v>311.89999999999998</v>
      </c>
    </row>
    <row r="341" spans="2:4" x14ac:dyDescent="0.25">
      <c r="B341" t="s">
        <v>334</v>
      </c>
      <c r="C341" s="2">
        <v>647.1</v>
      </c>
      <c r="D341" s="2">
        <v>551</v>
      </c>
    </row>
    <row r="342" spans="2:4" x14ac:dyDescent="0.25">
      <c r="B342" t="s">
        <v>335</v>
      </c>
      <c r="C342" s="2">
        <v>377.6</v>
      </c>
      <c r="D342" s="2">
        <v>340.2</v>
      </c>
    </row>
    <row r="343" spans="2:4" x14ac:dyDescent="0.25">
      <c r="B343" t="s">
        <v>336</v>
      </c>
      <c r="C343" s="2">
        <v>391.1</v>
      </c>
      <c r="D343" s="2">
        <v>349.8</v>
      </c>
    </row>
    <row r="344" spans="2:4" x14ac:dyDescent="0.25">
      <c r="B344" t="s">
        <v>337</v>
      </c>
      <c r="C344" s="2">
        <v>247.7</v>
      </c>
      <c r="D344" s="2">
        <v>218.1</v>
      </c>
    </row>
    <row r="345" spans="2:4" x14ac:dyDescent="0.25">
      <c r="B345" t="s">
        <v>338</v>
      </c>
      <c r="C345" s="2">
        <v>288.2</v>
      </c>
      <c r="D345" s="2">
        <v>236.9</v>
      </c>
    </row>
    <row r="346" spans="2:4" x14ac:dyDescent="0.25">
      <c r="B346" t="s">
        <v>339</v>
      </c>
      <c r="C346" s="2">
        <v>282.7</v>
      </c>
      <c r="D346" s="2">
        <v>228.6</v>
      </c>
    </row>
    <row r="347" spans="2:4" x14ac:dyDescent="0.25">
      <c r="B347" t="s">
        <v>340</v>
      </c>
      <c r="C347" s="2">
        <v>313.2</v>
      </c>
      <c r="D347" s="2">
        <v>274.89999999999998</v>
      </c>
    </row>
    <row r="348" spans="2:4" x14ac:dyDescent="0.25">
      <c r="B348" t="s">
        <v>341</v>
      </c>
      <c r="C348" s="2">
        <v>337.6</v>
      </c>
      <c r="D348" s="2">
        <v>299.10000000000002</v>
      </c>
    </row>
    <row r="349" spans="2:4" x14ac:dyDescent="0.25">
      <c r="B349" t="s">
        <v>342</v>
      </c>
      <c r="C349" s="2">
        <v>357.8</v>
      </c>
      <c r="D349" s="2">
        <v>319.8</v>
      </c>
    </row>
    <row r="350" spans="2:4" x14ac:dyDescent="0.25">
      <c r="B350" t="s">
        <v>343</v>
      </c>
      <c r="C350" s="2">
        <v>426.5</v>
      </c>
      <c r="D350" s="2">
        <v>358.1</v>
      </c>
    </row>
    <row r="351" spans="2:4" x14ac:dyDescent="0.25">
      <c r="B351" t="s">
        <v>344</v>
      </c>
      <c r="C351" s="2">
        <v>385.8</v>
      </c>
      <c r="D351" s="2">
        <v>329.6</v>
      </c>
    </row>
    <row r="352" spans="2:4" x14ac:dyDescent="0.25">
      <c r="B352" t="s">
        <v>345</v>
      </c>
      <c r="C352" s="2">
        <v>364.8</v>
      </c>
      <c r="D352" s="2">
        <v>329.8</v>
      </c>
    </row>
    <row r="353" spans="2:4" x14ac:dyDescent="0.25">
      <c r="B353" t="s">
        <v>346</v>
      </c>
      <c r="C353" s="2">
        <v>251.8</v>
      </c>
      <c r="D353" s="2">
        <v>200.5</v>
      </c>
    </row>
    <row r="354" spans="2:4" x14ac:dyDescent="0.25">
      <c r="B354" t="s">
        <v>347</v>
      </c>
      <c r="C354" s="2">
        <v>303.5</v>
      </c>
      <c r="D354" s="2">
        <v>274.3</v>
      </c>
    </row>
    <row r="355" spans="2:4" x14ac:dyDescent="0.25">
      <c r="B355" t="s">
        <v>365</v>
      </c>
      <c r="C355" s="2">
        <v>253.8</v>
      </c>
      <c r="D355" s="2">
        <v>215.5</v>
      </c>
    </row>
    <row r="356" spans="2:4" x14ac:dyDescent="0.25">
      <c r="B356" t="s">
        <v>348</v>
      </c>
      <c r="C356" s="2">
        <v>373.6</v>
      </c>
      <c r="D356" s="2">
        <v>337.4</v>
      </c>
    </row>
    <row r="357" spans="2:4" x14ac:dyDescent="0.25">
      <c r="B357" t="s">
        <v>349</v>
      </c>
      <c r="C357" s="2">
        <v>223.1</v>
      </c>
      <c r="D357" s="2"/>
    </row>
  </sheetData>
  <hyperlinks>
    <hyperlink ref="B3" r:id="rId1" xr:uid="{3022D923-851D-4EC3-B262-7295D6740777}"/>
    <hyperlink ref="B2" r:id="rId2" xr:uid="{107314E6-1721-4674-A4AF-950F1573F8DA}"/>
  </hyperlinks>
  <pageMargins left="0.7" right="0.7" top="0.75" bottom="0.75" header="0.3" footer="0.3"/>
  <pageSetup paperSize="9" orientation="portrait" horizontalDpi="4294967293" verticalDpi="4294967293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54"/>
  <sheetViews>
    <sheetView workbookViewId="0"/>
  </sheetViews>
  <sheetFormatPr defaultRowHeight="15" x14ac:dyDescent="0.25"/>
  <cols>
    <col min="1" max="1" width="3" customWidth="1"/>
    <col min="2" max="2" width="32" bestFit="1" customWidth="1"/>
    <col min="3" max="3" width="16.28515625" customWidth="1"/>
  </cols>
  <sheetData>
    <row r="2" spans="2:3" x14ac:dyDescent="0.25">
      <c r="B2" t="s">
        <v>368</v>
      </c>
      <c r="C2" t="s">
        <v>367</v>
      </c>
    </row>
    <row r="3" spans="2:3" x14ac:dyDescent="0.25">
      <c r="B3" t="s">
        <v>281</v>
      </c>
      <c r="C3" t="s">
        <v>358</v>
      </c>
    </row>
    <row r="4" spans="2:3" x14ac:dyDescent="0.25">
      <c r="B4" t="s">
        <v>104</v>
      </c>
      <c r="C4" t="s">
        <v>357</v>
      </c>
    </row>
    <row r="5" spans="2:3" x14ac:dyDescent="0.25">
      <c r="B5" t="s">
        <v>43</v>
      </c>
      <c r="C5" t="s">
        <v>353</v>
      </c>
    </row>
    <row r="6" spans="2:3" x14ac:dyDescent="0.25">
      <c r="B6" t="s">
        <v>6</v>
      </c>
      <c r="C6" t="s">
        <v>359</v>
      </c>
    </row>
    <row r="7" spans="2:3" x14ac:dyDescent="0.25">
      <c r="B7" t="s">
        <v>143</v>
      </c>
      <c r="C7" t="s">
        <v>352</v>
      </c>
    </row>
    <row r="8" spans="2:3" x14ac:dyDescent="0.25">
      <c r="B8" t="s">
        <v>175</v>
      </c>
      <c r="C8" t="s">
        <v>352</v>
      </c>
    </row>
    <row r="9" spans="2:3" x14ac:dyDescent="0.25">
      <c r="B9" t="s">
        <v>105</v>
      </c>
      <c r="C9" t="s">
        <v>357</v>
      </c>
    </row>
    <row r="10" spans="2:3" x14ac:dyDescent="0.25">
      <c r="B10" t="s">
        <v>23</v>
      </c>
      <c r="C10" t="s">
        <v>351</v>
      </c>
    </row>
    <row r="11" spans="2:3" x14ac:dyDescent="0.25">
      <c r="B11" t="s">
        <v>2</v>
      </c>
      <c r="C11" t="s">
        <v>356</v>
      </c>
    </row>
    <row r="12" spans="2:3" x14ac:dyDescent="0.25">
      <c r="B12" t="s">
        <v>144</v>
      </c>
      <c r="C12" t="s">
        <v>352</v>
      </c>
    </row>
    <row r="13" spans="2:3" x14ac:dyDescent="0.25">
      <c r="B13" t="s">
        <v>300</v>
      </c>
      <c r="C13" t="s">
        <v>354</v>
      </c>
    </row>
    <row r="14" spans="2:3" x14ac:dyDescent="0.25">
      <c r="B14" t="s">
        <v>342</v>
      </c>
      <c r="C14" t="s">
        <v>354</v>
      </c>
    </row>
    <row r="15" spans="2:3" x14ac:dyDescent="0.25">
      <c r="B15" t="s">
        <v>7</v>
      </c>
      <c r="C15" t="s">
        <v>359</v>
      </c>
    </row>
    <row r="16" spans="2:3" x14ac:dyDescent="0.25">
      <c r="B16" t="s">
        <v>84</v>
      </c>
      <c r="C16" t="s">
        <v>355</v>
      </c>
    </row>
    <row r="17" spans="2:3" x14ac:dyDescent="0.25">
      <c r="B17" t="s">
        <v>106</v>
      </c>
      <c r="C17" t="s">
        <v>357</v>
      </c>
    </row>
    <row r="18" spans="2:3" x14ac:dyDescent="0.25">
      <c r="B18" t="s">
        <v>107</v>
      </c>
      <c r="C18" t="s">
        <v>357</v>
      </c>
    </row>
    <row r="19" spans="2:3" x14ac:dyDescent="0.25">
      <c r="B19" t="s">
        <v>44</v>
      </c>
      <c r="C19" t="s">
        <v>353</v>
      </c>
    </row>
    <row r="20" spans="2:3" x14ac:dyDescent="0.25">
      <c r="B20" t="s">
        <v>45</v>
      </c>
      <c r="C20" t="s">
        <v>353</v>
      </c>
    </row>
    <row r="21" spans="2:3" x14ac:dyDescent="0.25">
      <c r="B21" t="s">
        <v>18</v>
      </c>
      <c r="C21" t="s">
        <v>358</v>
      </c>
    </row>
    <row r="22" spans="2:3" x14ac:dyDescent="0.25">
      <c r="B22" t="s">
        <v>198</v>
      </c>
      <c r="C22" t="s">
        <v>354</v>
      </c>
    </row>
    <row r="23" spans="2:3" x14ac:dyDescent="0.25">
      <c r="B23" t="s">
        <v>199</v>
      </c>
      <c r="C23" t="s">
        <v>354</v>
      </c>
    </row>
    <row r="24" spans="2:3" x14ac:dyDescent="0.25">
      <c r="B24" t="s">
        <v>85</v>
      </c>
      <c r="C24" t="s">
        <v>355</v>
      </c>
    </row>
    <row r="25" spans="2:3" x14ac:dyDescent="0.25">
      <c r="B25" t="s">
        <v>145</v>
      </c>
      <c r="C25" t="s">
        <v>352</v>
      </c>
    </row>
    <row r="26" spans="2:3" x14ac:dyDescent="0.25">
      <c r="B26" t="s">
        <v>46</v>
      </c>
      <c r="C26" t="s">
        <v>353</v>
      </c>
    </row>
    <row r="27" spans="2:3" x14ac:dyDescent="0.25">
      <c r="B27" t="s">
        <v>243</v>
      </c>
      <c r="C27" t="s">
        <v>361</v>
      </c>
    </row>
    <row r="28" spans="2:3" x14ac:dyDescent="0.25">
      <c r="B28" t="s">
        <v>340</v>
      </c>
      <c r="C28" t="s">
        <v>361</v>
      </c>
    </row>
    <row r="29" spans="2:3" x14ac:dyDescent="0.25">
      <c r="B29" t="s">
        <v>108</v>
      </c>
      <c r="C29" t="s">
        <v>357</v>
      </c>
    </row>
    <row r="30" spans="2:3" x14ac:dyDescent="0.25">
      <c r="B30" t="s">
        <v>244</v>
      </c>
      <c r="C30" t="s">
        <v>361</v>
      </c>
    </row>
    <row r="31" spans="2:3" x14ac:dyDescent="0.25">
      <c r="B31" t="s">
        <v>335</v>
      </c>
      <c r="C31" t="s">
        <v>353</v>
      </c>
    </row>
    <row r="32" spans="2:3" x14ac:dyDescent="0.25">
      <c r="B32" t="s">
        <v>301</v>
      </c>
      <c r="C32" t="s">
        <v>354</v>
      </c>
    </row>
    <row r="33" spans="2:3" x14ac:dyDescent="0.25">
      <c r="B33" t="s">
        <v>245</v>
      </c>
      <c r="C33" t="s">
        <v>361</v>
      </c>
    </row>
    <row r="34" spans="2:3" x14ac:dyDescent="0.25">
      <c r="B34" t="s">
        <v>109</v>
      </c>
      <c r="C34" t="s">
        <v>357</v>
      </c>
    </row>
    <row r="35" spans="2:3" x14ac:dyDescent="0.25">
      <c r="B35" t="s">
        <v>200</v>
      </c>
      <c r="C35" t="s">
        <v>354</v>
      </c>
    </row>
    <row r="36" spans="2:3" x14ac:dyDescent="0.25">
      <c r="B36" t="s">
        <v>315</v>
      </c>
      <c r="C36" t="s">
        <v>353</v>
      </c>
    </row>
    <row r="37" spans="2:3" x14ac:dyDescent="0.25">
      <c r="B37" t="s">
        <v>299</v>
      </c>
      <c r="C37" t="s">
        <v>354</v>
      </c>
    </row>
    <row r="38" spans="2:3" x14ac:dyDescent="0.25">
      <c r="B38" t="s">
        <v>201</v>
      </c>
      <c r="C38" t="s">
        <v>354</v>
      </c>
    </row>
    <row r="39" spans="2:3" x14ac:dyDescent="0.25">
      <c r="B39" t="s">
        <v>47</v>
      </c>
      <c r="C39" t="s">
        <v>353</v>
      </c>
    </row>
    <row r="40" spans="2:3" x14ac:dyDescent="0.25">
      <c r="B40" t="s">
        <v>110</v>
      </c>
      <c r="C40" t="s">
        <v>357</v>
      </c>
    </row>
    <row r="41" spans="2:3" x14ac:dyDescent="0.25">
      <c r="B41" t="s">
        <v>86</v>
      </c>
      <c r="C41" t="s">
        <v>355</v>
      </c>
    </row>
    <row r="42" spans="2:3" x14ac:dyDescent="0.25">
      <c r="B42" t="s">
        <v>302</v>
      </c>
      <c r="C42" t="s">
        <v>354</v>
      </c>
    </row>
    <row r="43" spans="2:3" x14ac:dyDescent="0.25">
      <c r="B43" t="s">
        <v>111</v>
      </c>
      <c r="C43" t="s">
        <v>357</v>
      </c>
    </row>
    <row r="44" spans="2:3" x14ac:dyDescent="0.25">
      <c r="B44" t="s">
        <v>112</v>
      </c>
      <c r="C44" t="s">
        <v>357</v>
      </c>
    </row>
    <row r="45" spans="2:3" x14ac:dyDescent="0.25">
      <c r="B45" t="s">
        <v>324</v>
      </c>
      <c r="C45" t="s">
        <v>352</v>
      </c>
    </row>
    <row r="46" spans="2:3" x14ac:dyDescent="0.25">
      <c r="B46" t="s">
        <v>202</v>
      </c>
      <c r="C46" t="s">
        <v>354</v>
      </c>
    </row>
    <row r="47" spans="2:3" x14ac:dyDescent="0.25">
      <c r="B47" t="s">
        <v>282</v>
      </c>
      <c r="C47" t="s">
        <v>358</v>
      </c>
    </row>
    <row r="48" spans="2:3" x14ac:dyDescent="0.25">
      <c r="B48" t="s">
        <v>24</v>
      </c>
      <c r="C48" t="s">
        <v>351</v>
      </c>
    </row>
    <row r="49" spans="2:3" x14ac:dyDescent="0.25">
      <c r="B49" t="s">
        <v>185</v>
      </c>
      <c r="C49" t="s">
        <v>362</v>
      </c>
    </row>
    <row r="50" spans="2:3" x14ac:dyDescent="0.25">
      <c r="B50" t="s">
        <v>203</v>
      </c>
      <c r="C50" t="s">
        <v>354</v>
      </c>
    </row>
    <row r="51" spans="2:3" x14ac:dyDescent="0.25">
      <c r="B51" t="s">
        <v>204</v>
      </c>
      <c r="C51" t="s">
        <v>354</v>
      </c>
    </row>
    <row r="52" spans="2:3" x14ac:dyDescent="0.25">
      <c r="B52" t="s">
        <v>205</v>
      </c>
      <c r="C52" t="s">
        <v>354</v>
      </c>
    </row>
    <row r="53" spans="2:3" x14ac:dyDescent="0.25">
      <c r="B53" t="s">
        <v>147</v>
      </c>
      <c r="C53" t="s">
        <v>352</v>
      </c>
    </row>
    <row r="54" spans="2:3" x14ac:dyDescent="0.25">
      <c r="B54" t="s">
        <v>316</v>
      </c>
      <c r="C54" t="s">
        <v>353</v>
      </c>
    </row>
    <row r="55" spans="2:3" x14ac:dyDescent="0.25">
      <c r="B55" t="s">
        <v>48</v>
      </c>
      <c r="C55" t="s">
        <v>353</v>
      </c>
    </row>
    <row r="56" spans="2:3" x14ac:dyDescent="0.25">
      <c r="B56" t="s">
        <v>246</v>
      </c>
      <c r="C56" t="s">
        <v>361</v>
      </c>
    </row>
    <row r="57" spans="2:3" x14ac:dyDescent="0.25">
      <c r="B57" t="s">
        <v>87</v>
      </c>
      <c r="C57" t="s">
        <v>355</v>
      </c>
    </row>
    <row r="58" spans="2:3" x14ac:dyDescent="0.25">
      <c r="B58" t="s">
        <v>88</v>
      </c>
      <c r="C58" t="s">
        <v>355</v>
      </c>
    </row>
    <row r="59" spans="2:3" x14ac:dyDescent="0.25">
      <c r="B59" t="s">
        <v>49</v>
      </c>
      <c r="C59" t="s">
        <v>353</v>
      </c>
    </row>
    <row r="60" spans="2:3" x14ac:dyDescent="0.25">
      <c r="B60" t="s">
        <v>148</v>
      </c>
      <c r="C60" t="s">
        <v>352</v>
      </c>
    </row>
    <row r="61" spans="2:3" x14ac:dyDescent="0.25">
      <c r="B61" t="s">
        <v>113</v>
      </c>
      <c r="C61" t="s">
        <v>357</v>
      </c>
    </row>
    <row r="62" spans="2:3" x14ac:dyDescent="0.25">
      <c r="B62" t="s">
        <v>19</v>
      </c>
      <c r="C62" t="s">
        <v>358</v>
      </c>
    </row>
    <row r="63" spans="2:3" x14ac:dyDescent="0.25">
      <c r="B63" t="s">
        <v>293</v>
      </c>
      <c r="C63" t="s">
        <v>354</v>
      </c>
    </row>
    <row r="64" spans="2:3" x14ac:dyDescent="0.25">
      <c r="B64" t="s">
        <v>283</v>
      </c>
      <c r="C64" t="s">
        <v>354</v>
      </c>
    </row>
    <row r="65" spans="2:3" x14ac:dyDescent="0.25">
      <c r="B65" t="s">
        <v>50</v>
      </c>
      <c r="C65" t="s">
        <v>353</v>
      </c>
    </row>
    <row r="66" spans="2:3" x14ac:dyDescent="0.25">
      <c r="B66" t="s">
        <v>25</v>
      </c>
      <c r="C66" t="s">
        <v>351</v>
      </c>
    </row>
    <row r="67" spans="2:3" x14ac:dyDescent="0.25">
      <c r="B67" t="s">
        <v>319</v>
      </c>
      <c r="C67" t="s">
        <v>359</v>
      </c>
    </row>
    <row r="68" spans="2:3" x14ac:dyDescent="0.25">
      <c r="B68" t="s">
        <v>149</v>
      </c>
      <c r="C68" t="s">
        <v>352</v>
      </c>
    </row>
    <row r="69" spans="2:3" x14ac:dyDescent="0.25">
      <c r="B69" t="s">
        <v>206</v>
      </c>
      <c r="C69" t="s">
        <v>354</v>
      </c>
    </row>
    <row r="70" spans="2:3" x14ac:dyDescent="0.25">
      <c r="B70" t="s">
        <v>26</v>
      </c>
      <c r="C70" t="s">
        <v>351</v>
      </c>
    </row>
    <row r="71" spans="2:3" x14ac:dyDescent="0.25">
      <c r="B71" t="s">
        <v>114</v>
      </c>
      <c r="C71" t="s">
        <v>357</v>
      </c>
    </row>
    <row r="72" spans="2:3" x14ac:dyDescent="0.25">
      <c r="B72" t="s">
        <v>312</v>
      </c>
      <c r="C72" t="s">
        <v>351</v>
      </c>
    </row>
    <row r="73" spans="2:3" x14ac:dyDescent="0.25">
      <c r="B73" t="s">
        <v>51</v>
      </c>
      <c r="C73" t="s">
        <v>353</v>
      </c>
    </row>
    <row r="74" spans="2:3" x14ac:dyDescent="0.25">
      <c r="B74" t="s">
        <v>52</v>
      </c>
      <c r="C74" t="s">
        <v>353</v>
      </c>
    </row>
    <row r="75" spans="2:3" x14ac:dyDescent="0.25">
      <c r="B75" t="s">
        <v>208</v>
      </c>
      <c r="C75" t="s">
        <v>354</v>
      </c>
    </row>
    <row r="76" spans="2:3" x14ac:dyDescent="0.25">
      <c r="B76" t="s">
        <v>150</v>
      </c>
      <c r="C76" t="s">
        <v>352</v>
      </c>
    </row>
    <row r="77" spans="2:3" x14ac:dyDescent="0.25">
      <c r="B77" t="s">
        <v>146</v>
      </c>
      <c r="C77" t="s">
        <v>357</v>
      </c>
    </row>
    <row r="78" spans="2:3" x14ac:dyDescent="0.25">
      <c r="B78" t="s">
        <v>298</v>
      </c>
      <c r="C78" t="s">
        <v>354</v>
      </c>
    </row>
    <row r="79" spans="2:3" x14ac:dyDescent="0.25">
      <c r="B79" t="s">
        <v>83</v>
      </c>
      <c r="C79" t="s">
        <v>356</v>
      </c>
    </row>
    <row r="80" spans="2:3" x14ac:dyDescent="0.25">
      <c r="B80" t="s">
        <v>53</v>
      </c>
      <c r="C80" t="s">
        <v>353</v>
      </c>
    </row>
    <row r="81" spans="2:3" x14ac:dyDescent="0.25">
      <c r="B81" t="s">
        <v>54</v>
      </c>
      <c r="C81" t="s">
        <v>353</v>
      </c>
    </row>
    <row r="82" spans="2:3" x14ac:dyDescent="0.25">
      <c r="B82" t="s">
        <v>296</v>
      </c>
      <c r="C82" t="s">
        <v>361</v>
      </c>
    </row>
    <row r="83" spans="2:3" x14ac:dyDescent="0.25">
      <c r="B83" t="s">
        <v>115</v>
      </c>
      <c r="C83" t="s">
        <v>357</v>
      </c>
    </row>
    <row r="84" spans="2:3" x14ac:dyDescent="0.25">
      <c r="B84" t="s">
        <v>55</v>
      </c>
      <c r="C84" t="s">
        <v>353</v>
      </c>
    </row>
    <row r="85" spans="2:3" x14ac:dyDescent="0.25">
      <c r="B85" t="s">
        <v>89</v>
      </c>
      <c r="C85" t="s">
        <v>355</v>
      </c>
    </row>
    <row r="86" spans="2:3" x14ac:dyDescent="0.25">
      <c r="B86" t="s">
        <v>349</v>
      </c>
      <c r="C86" t="s">
        <v>360</v>
      </c>
    </row>
    <row r="87" spans="2:3" x14ac:dyDescent="0.25">
      <c r="B87" t="s">
        <v>209</v>
      </c>
      <c r="C87" t="s">
        <v>354</v>
      </c>
    </row>
    <row r="88" spans="2:3" x14ac:dyDescent="0.25">
      <c r="B88" t="s">
        <v>325</v>
      </c>
      <c r="C88" t="s">
        <v>361</v>
      </c>
    </row>
    <row r="89" spans="2:3" x14ac:dyDescent="0.25">
      <c r="B89" t="s">
        <v>210</v>
      </c>
      <c r="C89" t="s">
        <v>354</v>
      </c>
    </row>
    <row r="90" spans="2:3" x14ac:dyDescent="0.25">
      <c r="B90" t="s">
        <v>56</v>
      </c>
      <c r="C90" t="s">
        <v>353</v>
      </c>
    </row>
    <row r="91" spans="2:3" x14ac:dyDescent="0.25">
      <c r="B91" t="s">
        <v>20</v>
      </c>
      <c r="C91" t="s">
        <v>358</v>
      </c>
    </row>
    <row r="92" spans="2:3" x14ac:dyDescent="0.25">
      <c r="B92" t="s">
        <v>116</v>
      </c>
      <c r="C92" t="s">
        <v>357</v>
      </c>
    </row>
    <row r="93" spans="2:3" x14ac:dyDescent="0.25">
      <c r="B93" t="s">
        <v>27</v>
      </c>
      <c r="C93" t="s">
        <v>351</v>
      </c>
    </row>
    <row r="94" spans="2:3" x14ac:dyDescent="0.25">
      <c r="B94" t="s">
        <v>57</v>
      </c>
      <c r="C94" t="s">
        <v>353</v>
      </c>
    </row>
    <row r="95" spans="2:3" x14ac:dyDescent="0.25">
      <c r="B95" t="s">
        <v>58</v>
      </c>
      <c r="C95" t="s">
        <v>353</v>
      </c>
    </row>
    <row r="96" spans="2:3" x14ac:dyDescent="0.25">
      <c r="B96" t="s">
        <v>211</v>
      </c>
      <c r="C96" t="s">
        <v>354</v>
      </c>
    </row>
    <row r="97" spans="2:3" x14ac:dyDescent="0.25">
      <c r="B97" t="s">
        <v>333</v>
      </c>
      <c r="C97" t="s">
        <v>359</v>
      </c>
    </row>
    <row r="98" spans="2:3" x14ac:dyDescent="0.25">
      <c r="B98" t="s">
        <v>212</v>
      </c>
      <c r="C98" t="s">
        <v>354</v>
      </c>
    </row>
    <row r="99" spans="2:3" x14ac:dyDescent="0.25">
      <c r="B99" t="s">
        <v>310</v>
      </c>
      <c r="C99" t="s">
        <v>354</v>
      </c>
    </row>
    <row r="100" spans="2:3" x14ac:dyDescent="0.25">
      <c r="B100" t="s">
        <v>273</v>
      </c>
      <c r="C100" t="s">
        <v>354</v>
      </c>
    </row>
    <row r="101" spans="2:3" x14ac:dyDescent="0.25">
      <c r="B101" t="s">
        <v>247</v>
      </c>
      <c r="C101" t="s">
        <v>361</v>
      </c>
    </row>
    <row r="102" spans="2:3" x14ac:dyDescent="0.25">
      <c r="B102" t="s">
        <v>213</v>
      </c>
      <c r="C102" t="s">
        <v>354</v>
      </c>
    </row>
    <row r="103" spans="2:3" x14ac:dyDescent="0.25">
      <c r="B103" t="s">
        <v>329</v>
      </c>
      <c r="C103" t="s">
        <v>352</v>
      </c>
    </row>
    <row r="104" spans="2:3" x14ac:dyDescent="0.25">
      <c r="B104" t="s">
        <v>186</v>
      </c>
      <c r="C104" t="s">
        <v>362</v>
      </c>
    </row>
    <row r="105" spans="2:3" x14ac:dyDescent="0.25">
      <c r="B105" t="s">
        <v>214</v>
      </c>
      <c r="C105" t="s">
        <v>354</v>
      </c>
    </row>
    <row r="106" spans="2:3" x14ac:dyDescent="0.25">
      <c r="B106" t="s">
        <v>334</v>
      </c>
      <c r="C106" t="s">
        <v>357</v>
      </c>
    </row>
    <row r="107" spans="2:3" x14ac:dyDescent="0.25">
      <c r="B107" t="s">
        <v>151</v>
      </c>
      <c r="C107" t="s">
        <v>352</v>
      </c>
    </row>
    <row r="108" spans="2:3" x14ac:dyDescent="0.25">
      <c r="B108" t="s">
        <v>152</v>
      </c>
      <c r="C108" t="s">
        <v>352</v>
      </c>
    </row>
    <row r="109" spans="2:3" x14ac:dyDescent="0.25">
      <c r="B109" t="s">
        <v>215</v>
      </c>
      <c r="C109" t="s">
        <v>354</v>
      </c>
    </row>
    <row r="110" spans="2:3" x14ac:dyDescent="0.25">
      <c r="B110" t="s">
        <v>153</v>
      </c>
      <c r="C110" t="s">
        <v>352</v>
      </c>
    </row>
    <row r="111" spans="2:3" x14ac:dyDescent="0.25">
      <c r="B111" t="s">
        <v>1</v>
      </c>
      <c r="C111" t="s">
        <v>360</v>
      </c>
    </row>
    <row r="112" spans="2:3" x14ac:dyDescent="0.25">
      <c r="B112" t="s">
        <v>303</v>
      </c>
      <c r="C112" t="s">
        <v>361</v>
      </c>
    </row>
    <row r="113" spans="2:3" x14ac:dyDescent="0.25">
      <c r="B113" t="s">
        <v>28</v>
      </c>
      <c r="C113" t="s">
        <v>351</v>
      </c>
    </row>
    <row r="114" spans="2:3" x14ac:dyDescent="0.25">
      <c r="B114" t="s">
        <v>117</v>
      </c>
      <c r="C114" t="s">
        <v>357</v>
      </c>
    </row>
    <row r="115" spans="2:3" x14ac:dyDescent="0.25">
      <c r="B115" t="s">
        <v>118</v>
      </c>
      <c r="C115" t="s">
        <v>357</v>
      </c>
    </row>
    <row r="116" spans="2:3" x14ac:dyDescent="0.25">
      <c r="B116" t="s">
        <v>274</v>
      </c>
      <c r="C116" t="s">
        <v>354</v>
      </c>
    </row>
    <row r="117" spans="2:3" x14ac:dyDescent="0.25">
      <c r="B117" t="s">
        <v>29</v>
      </c>
      <c r="C117" t="s">
        <v>351</v>
      </c>
    </row>
    <row r="118" spans="2:3" x14ac:dyDescent="0.25">
      <c r="B118" t="s">
        <v>59</v>
      </c>
      <c r="C118" t="s">
        <v>353</v>
      </c>
    </row>
    <row r="119" spans="2:3" x14ac:dyDescent="0.25">
      <c r="B119" t="s">
        <v>154</v>
      </c>
      <c r="C119" t="s">
        <v>352</v>
      </c>
    </row>
    <row r="120" spans="2:3" x14ac:dyDescent="0.25">
      <c r="B120" t="s">
        <v>8</v>
      </c>
      <c r="C120" t="s">
        <v>359</v>
      </c>
    </row>
    <row r="121" spans="2:3" x14ac:dyDescent="0.25">
      <c r="B121" t="s">
        <v>60</v>
      </c>
      <c r="C121" t="s">
        <v>353</v>
      </c>
    </row>
    <row r="122" spans="2:3" x14ac:dyDescent="0.25">
      <c r="B122" t="s">
        <v>119</v>
      </c>
      <c r="C122" t="s">
        <v>357</v>
      </c>
    </row>
    <row r="123" spans="2:3" x14ac:dyDescent="0.25">
      <c r="B123" t="s">
        <v>120</v>
      </c>
      <c r="C123" t="s">
        <v>357</v>
      </c>
    </row>
    <row r="124" spans="2:3" x14ac:dyDescent="0.25">
      <c r="B124" t="s">
        <v>61</v>
      </c>
      <c r="C124" t="s">
        <v>353</v>
      </c>
    </row>
    <row r="125" spans="2:3" x14ac:dyDescent="0.25">
      <c r="B125" t="s">
        <v>9</v>
      </c>
      <c r="C125" t="s">
        <v>359</v>
      </c>
    </row>
    <row r="126" spans="2:3" x14ac:dyDescent="0.25">
      <c r="B126" t="s">
        <v>121</v>
      </c>
      <c r="C126" t="s">
        <v>357</v>
      </c>
    </row>
    <row r="127" spans="2:3" x14ac:dyDescent="0.25">
      <c r="B127" t="s">
        <v>248</v>
      </c>
      <c r="C127" t="s">
        <v>361</v>
      </c>
    </row>
    <row r="128" spans="2:3" x14ac:dyDescent="0.25">
      <c r="B128" t="s">
        <v>275</v>
      </c>
      <c r="C128" t="s">
        <v>354</v>
      </c>
    </row>
    <row r="129" spans="2:3" x14ac:dyDescent="0.25">
      <c r="B129" t="s">
        <v>122</v>
      </c>
      <c r="C129" t="s">
        <v>357</v>
      </c>
    </row>
    <row r="130" spans="2:3" x14ac:dyDescent="0.25">
      <c r="B130" t="s">
        <v>123</v>
      </c>
      <c r="C130" t="s">
        <v>357</v>
      </c>
    </row>
    <row r="131" spans="2:3" x14ac:dyDescent="0.25">
      <c r="B131" t="s">
        <v>30</v>
      </c>
      <c r="C131" t="s">
        <v>351</v>
      </c>
    </row>
    <row r="132" spans="2:3" x14ac:dyDescent="0.25">
      <c r="B132" t="s">
        <v>155</v>
      </c>
      <c r="C132" t="s">
        <v>352</v>
      </c>
    </row>
    <row r="133" spans="2:3" x14ac:dyDescent="0.25">
      <c r="B133" t="s">
        <v>216</v>
      </c>
      <c r="C133" t="s">
        <v>354</v>
      </c>
    </row>
    <row r="134" spans="2:3" x14ac:dyDescent="0.25">
      <c r="B134" t="s">
        <v>156</v>
      </c>
      <c r="C134" t="s">
        <v>352</v>
      </c>
    </row>
    <row r="135" spans="2:3" x14ac:dyDescent="0.25">
      <c r="B135" t="s">
        <v>31</v>
      </c>
      <c r="C135" t="s">
        <v>351</v>
      </c>
    </row>
    <row r="136" spans="2:3" x14ac:dyDescent="0.25">
      <c r="B136" t="s">
        <v>217</v>
      </c>
      <c r="C136" t="s">
        <v>354</v>
      </c>
    </row>
    <row r="137" spans="2:3" x14ac:dyDescent="0.25">
      <c r="B137" t="s">
        <v>62</v>
      </c>
      <c r="C137" t="s">
        <v>353</v>
      </c>
    </row>
    <row r="138" spans="2:3" x14ac:dyDescent="0.25">
      <c r="B138" t="s">
        <v>218</v>
      </c>
      <c r="C138" t="s">
        <v>354</v>
      </c>
    </row>
    <row r="139" spans="2:3" x14ac:dyDescent="0.25">
      <c r="B139" t="s">
        <v>158</v>
      </c>
      <c r="C139" t="s">
        <v>352</v>
      </c>
    </row>
    <row r="140" spans="2:3" x14ac:dyDescent="0.25">
      <c r="B140" t="s">
        <v>219</v>
      </c>
      <c r="C140" t="s">
        <v>354</v>
      </c>
    </row>
    <row r="141" spans="2:3" x14ac:dyDescent="0.25">
      <c r="B141" t="s">
        <v>124</v>
      </c>
      <c r="C141" t="s">
        <v>357</v>
      </c>
    </row>
    <row r="142" spans="2:3" x14ac:dyDescent="0.25">
      <c r="B142" t="s">
        <v>345</v>
      </c>
      <c r="C142" t="s">
        <v>352</v>
      </c>
    </row>
    <row r="143" spans="2:3" x14ac:dyDescent="0.25">
      <c r="B143" t="s">
        <v>307</v>
      </c>
      <c r="C143" t="s">
        <v>351</v>
      </c>
    </row>
    <row r="144" spans="2:3" x14ac:dyDescent="0.25">
      <c r="B144" t="s">
        <v>346</v>
      </c>
      <c r="C144" t="s">
        <v>360</v>
      </c>
    </row>
    <row r="145" spans="2:3" x14ac:dyDescent="0.25">
      <c r="B145" t="s">
        <v>327</v>
      </c>
      <c r="C145" t="s">
        <v>357</v>
      </c>
    </row>
    <row r="146" spans="2:3" x14ac:dyDescent="0.25">
      <c r="B146" t="s">
        <v>21</v>
      </c>
      <c r="C146" t="s">
        <v>358</v>
      </c>
    </row>
    <row r="147" spans="2:3" x14ac:dyDescent="0.25">
      <c r="B147" t="s">
        <v>125</v>
      </c>
      <c r="C147" t="s">
        <v>357</v>
      </c>
    </row>
    <row r="148" spans="2:3" x14ac:dyDescent="0.25">
      <c r="B148" t="s">
        <v>264</v>
      </c>
      <c r="C148" t="s">
        <v>361</v>
      </c>
    </row>
    <row r="149" spans="2:3" x14ac:dyDescent="0.25">
      <c r="B149" t="s">
        <v>90</v>
      </c>
      <c r="C149" t="s">
        <v>355</v>
      </c>
    </row>
    <row r="150" spans="2:3" x14ac:dyDescent="0.25">
      <c r="B150" t="s">
        <v>126</v>
      </c>
      <c r="C150" t="s">
        <v>357</v>
      </c>
    </row>
    <row r="151" spans="2:3" x14ac:dyDescent="0.25">
      <c r="B151" t="s">
        <v>188</v>
      </c>
      <c r="C151" t="s">
        <v>362</v>
      </c>
    </row>
    <row r="152" spans="2:3" x14ac:dyDescent="0.25">
      <c r="B152" t="s">
        <v>101</v>
      </c>
      <c r="C152" t="s">
        <v>355</v>
      </c>
    </row>
    <row r="153" spans="2:3" x14ac:dyDescent="0.25">
      <c r="B153" t="s">
        <v>318</v>
      </c>
      <c r="C153" t="s">
        <v>352</v>
      </c>
    </row>
    <row r="154" spans="2:3" x14ac:dyDescent="0.25">
      <c r="B154" t="s">
        <v>32</v>
      </c>
      <c r="C154" t="s">
        <v>351</v>
      </c>
    </row>
    <row r="155" spans="2:3" x14ac:dyDescent="0.25">
      <c r="B155" t="s">
        <v>189</v>
      </c>
      <c r="C155" t="s">
        <v>362</v>
      </c>
    </row>
    <row r="156" spans="2:3" x14ac:dyDescent="0.25">
      <c r="B156" t="s">
        <v>159</v>
      </c>
      <c r="C156" t="s">
        <v>352</v>
      </c>
    </row>
    <row r="157" spans="2:3" x14ac:dyDescent="0.25">
      <c r="B157" t="s">
        <v>249</v>
      </c>
      <c r="C157" t="s">
        <v>361</v>
      </c>
    </row>
    <row r="158" spans="2:3" x14ac:dyDescent="0.25">
      <c r="B158" t="s">
        <v>269</v>
      </c>
      <c r="C158" t="s">
        <v>357</v>
      </c>
    </row>
    <row r="159" spans="2:3" x14ac:dyDescent="0.25">
      <c r="B159" t="s">
        <v>160</v>
      </c>
      <c r="C159" t="s">
        <v>352</v>
      </c>
    </row>
    <row r="160" spans="2:3" x14ac:dyDescent="0.25">
      <c r="B160" t="s">
        <v>332</v>
      </c>
      <c r="C160" t="s">
        <v>352</v>
      </c>
    </row>
    <row r="161" spans="2:3" x14ac:dyDescent="0.25">
      <c r="B161" t="s">
        <v>276</v>
      </c>
      <c r="C161" t="s">
        <v>354</v>
      </c>
    </row>
    <row r="162" spans="2:3" x14ac:dyDescent="0.25">
      <c r="B162" t="s">
        <v>284</v>
      </c>
      <c r="C162" t="s">
        <v>354</v>
      </c>
    </row>
    <row r="163" spans="2:3" x14ac:dyDescent="0.25">
      <c r="B163" t="s">
        <v>242</v>
      </c>
      <c r="C163" t="s">
        <v>361</v>
      </c>
    </row>
    <row r="164" spans="2:3" x14ac:dyDescent="0.25">
      <c r="B164" t="s">
        <v>127</v>
      </c>
      <c r="C164" t="s">
        <v>357</v>
      </c>
    </row>
    <row r="165" spans="2:3" x14ac:dyDescent="0.25">
      <c r="B165" t="s">
        <v>128</v>
      </c>
      <c r="C165" t="s">
        <v>357</v>
      </c>
    </row>
    <row r="166" spans="2:3" x14ac:dyDescent="0.25">
      <c r="B166" t="s">
        <v>270</v>
      </c>
      <c r="C166" t="s">
        <v>352</v>
      </c>
    </row>
    <row r="167" spans="2:3" x14ac:dyDescent="0.25">
      <c r="B167" t="s">
        <v>129</v>
      </c>
      <c r="C167" t="s">
        <v>357</v>
      </c>
    </row>
    <row r="168" spans="2:3" x14ac:dyDescent="0.25">
      <c r="B168" t="s">
        <v>10</v>
      </c>
      <c r="C168" t="s">
        <v>359</v>
      </c>
    </row>
    <row r="169" spans="2:3" x14ac:dyDescent="0.25">
      <c r="B169" t="s">
        <v>161</v>
      </c>
      <c r="C169" t="s">
        <v>352</v>
      </c>
    </row>
    <row r="170" spans="2:3" x14ac:dyDescent="0.25">
      <c r="B170" t="s">
        <v>162</v>
      </c>
      <c r="C170" t="s">
        <v>352</v>
      </c>
    </row>
    <row r="171" spans="2:3" x14ac:dyDescent="0.25">
      <c r="B171" t="s">
        <v>328</v>
      </c>
      <c r="C171" t="s">
        <v>352</v>
      </c>
    </row>
    <row r="172" spans="2:3" x14ac:dyDescent="0.25">
      <c r="B172" t="s">
        <v>263</v>
      </c>
      <c r="C172" t="s">
        <v>356</v>
      </c>
    </row>
    <row r="173" spans="2:3" x14ac:dyDescent="0.25">
      <c r="B173" t="s">
        <v>271</v>
      </c>
      <c r="C173" t="s">
        <v>361</v>
      </c>
    </row>
    <row r="174" spans="2:3" x14ac:dyDescent="0.25">
      <c r="B174" t="s">
        <v>91</v>
      </c>
      <c r="C174" t="s">
        <v>355</v>
      </c>
    </row>
    <row r="175" spans="2:3" x14ac:dyDescent="0.25">
      <c r="B175" t="s">
        <v>292</v>
      </c>
      <c r="C175" t="s">
        <v>353</v>
      </c>
    </row>
    <row r="176" spans="2:3" x14ac:dyDescent="0.25">
      <c r="B176" t="s">
        <v>163</v>
      </c>
      <c r="C176" t="s">
        <v>352</v>
      </c>
    </row>
    <row r="177" spans="2:3" x14ac:dyDescent="0.25">
      <c r="B177" t="s">
        <v>63</v>
      </c>
      <c r="C177" t="s">
        <v>353</v>
      </c>
    </row>
    <row r="178" spans="2:3" x14ac:dyDescent="0.25">
      <c r="B178" t="s">
        <v>220</v>
      </c>
      <c r="C178" t="s">
        <v>354</v>
      </c>
    </row>
    <row r="179" spans="2:3" x14ac:dyDescent="0.25">
      <c r="B179" t="s">
        <v>92</v>
      </c>
      <c r="C179" t="s">
        <v>355</v>
      </c>
    </row>
    <row r="180" spans="2:3" x14ac:dyDescent="0.25">
      <c r="B180" t="s">
        <v>33</v>
      </c>
      <c r="C180" t="s">
        <v>351</v>
      </c>
    </row>
    <row r="181" spans="2:3" x14ac:dyDescent="0.25">
      <c r="B181" t="s">
        <v>64</v>
      </c>
      <c r="C181" t="s">
        <v>353</v>
      </c>
    </row>
    <row r="182" spans="2:3" x14ac:dyDescent="0.25">
      <c r="B182" t="s">
        <v>272</v>
      </c>
      <c r="C182" t="s">
        <v>361</v>
      </c>
    </row>
    <row r="183" spans="2:3" x14ac:dyDescent="0.25">
      <c r="B183" t="s">
        <v>164</v>
      </c>
      <c r="C183" t="s">
        <v>352</v>
      </c>
    </row>
    <row r="184" spans="2:3" x14ac:dyDescent="0.25">
      <c r="B184" t="s">
        <v>250</v>
      </c>
      <c r="C184" t="s">
        <v>361</v>
      </c>
    </row>
    <row r="185" spans="2:3" x14ac:dyDescent="0.25">
      <c r="B185" t="s">
        <v>130</v>
      </c>
      <c r="C185" t="s">
        <v>357</v>
      </c>
    </row>
    <row r="186" spans="2:3" x14ac:dyDescent="0.25">
      <c r="B186" t="s">
        <v>251</v>
      </c>
      <c r="C186" t="s">
        <v>361</v>
      </c>
    </row>
    <row r="187" spans="2:3" x14ac:dyDescent="0.25">
      <c r="B187" t="s">
        <v>336</v>
      </c>
      <c r="C187" t="s">
        <v>354</v>
      </c>
    </row>
    <row r="188" spans="2:3" x14ac:dyDescent="0.25">
      <c r="B188" t="s">
        <v>22</v>
      </c>
      <c r="C188" t="s">
        <v>358</v>
      </c>
    </row>
    <row r="189" spans="2:3" x14ac:dyDescent="0.25">
      <c r="B189" t="s">
        <v>190</v>
      </c>
      <c r="C189" t="s">
        <v>362</v>
      </c>
    </row>
    <row r="190" spans="2:3" x14ac:dyDescent="0.25">
      <c r="B190" t="s">
        <v>314</v>
      </c>
      <c r="C190" t="s">
        <v>352</v>
      </c>
    </row>
    <row r="191" spans="2:3" x14ac:dyDescent="0.25">
      <c r="B191" t="s">
        <v>305</v>
      </c>
      <c r="C191" t="s">
        <v>358</v>
      </c>
    </row>
    <row r="192" spans="2:3" x14ac:dyDescent="0.25">
      <c r="B192" t="s">
        <v>339</v>
      </c>
      <c r="C192" t="s">
        <v>360</v>
      </c>
    </row>
    <row r="193" spans="2:3" x14ac:dyDescent="0.25">
      <c r="B193" t="s">
        <v>221</v>
      </c>
      <c r="C193" t="s">
        <v>354</v>
      </c>
    </row>
    <row r="194" spans="2:3" x14ac:dyDescent="0.25">
      <c r="B194" t="s">
        <v>295</v>
      </c>
      <c r="C194" t="s">
        <v>354</v>
      </c>
    </row>
    <row r="195" spans="2:3" x14ac:dyDescent="0.25">
      <c r="B195" t="s">
        <v>348</v>
      </c>
      <c r="C195" t="s">
        <v>352</v>
      </c>
    </row>
    <row r="196" spans="2:3" x14ac:dyDescent="0.25">
      <c r="B196" t="s">
        <v>341</v>
      </c>
      <c r="C196" t="s">
        <v>353</v>
      </c>
    </row>
    <row r="197" spans="2:3" x14ac:dyDescent="0.25">
      <c r="B197" t="s">
        <v>93</v>
      </c>
      <c r="C197" t="s">
        <v>355</v>
      </c>
    </row>
    <row r="198" spans="2:3" x14ac:dyDescent="0.25">
      <c r="B198" t="s">
        <v>252</v>
      </c>
      <c r="C198" t="s">
        <v>361</v>
      </c>
    </row>
    <row r="199" spans="2:3" x14ac:dyDescent="0.25">
      <c r="B199" t="s">
        <v>308</v>
      </c>
      <c r="C199" t="s">
        <v>353</v>
      </c>
    </row>
    <row r="200" spans="2:3" x14ac:dyDescent="0.25">
      <c r="B200" t="s">
        <v>253</v>
      </c>
      <c r="C200" t="s">
        <v>361</v>
      </c>
    </row>
    <row r="201" spans="2:3" x14ac:dyDescent="0.25">
      <c r="B201" t="s">
        <v>103</v>
      </c>
      <c r="C201" t="s">
        <v>355</v>
      </c>
    </row>
    <row r="202" spans="2:3" x14ac:dyDescent="0.25">
      <c r="B202" t="s">
        <v>165</v>
      </c>
      <c r="C202" t="s">
        <v>352</v>
      </c>
    </row>
    <row r="203" spans="2:3" x14ac:dyDescent="0.25">
      <c r="B203" t="s">
        <v>65</v>
      </c>
      <c r="C203" t="s">
        <v>353</v>
      </c>
    </row>
    <row r="204" spans="2:3" x14ac:dyDescent="0.25">
      <c r="B204" t="s">
        <v>66</v>
      </c>
      <c r="C204" t="s">
        <v>353</v>
      </c>
    </row>
    <row r="205" spans="2:3" x14ac:dyDescent="0.25">
      <c r="B205" t="s">
        <v>331</v>
      </c>
      <c r="C205" t="s">
        <v>352</v>
      </c>
    </row>
    <row r="206" spans="2:3" x14ac:dyDescent="0.25">
      <c r="B206" t="s">
        <v>365</v>
      </c>
      <c r="C206" t="s">
        <v>359</v>
      </c>
    </row>
    <row r="207" spans="2:3" x14ac:dyDescent="0.25">
      <c r="B207" t="s">
        <v>286</v>
      </c>
      <c r="C207" t="s">
        <v>362</v>
      </c>
    </row>
    <row r="208" spans="2:3" x14ac:dyDescent="0.25">
      <c r="B208" t="s">
        <v>288</v>
      </c>
      <c r="C208" t="s">
        <v>358</v>
      </c>
    </row>
    <row r="209" spans="2:3" x14ac:dyDescent="0.25">
      <c r="B209" t="s">
        <v>34</v>
      </c>
      <c r="C209" t="s">
        <v>356</v>
      </c>
    </row>
    <row r="210" spans="2:3" x14ac:dyDescent="0.25">
      <c r="B210" t="s">
        <v>166</v>
      </c>
      <c r="C210" t="s">
        <v>352</v>
      </c>
    </row>
    <row r="211" spans="2:3" x14ac:dyDescent="0.25">
      <c r="B211" t="s">
        <v>364</v>
      </c>
      <c r="C211" t="s">
        <v>354</v>
      </c>
    </row>
    <row r="212" spans="2:3" x14ac:dyDescent="0.25">
      <c r="B212" t="s">
        <v>82</v>
      </c>
      <c r="C212" t="s">
        <v>353</v>
      </c>
    </row>
    <row r="213" spans="2:3" x14ac:dyDescent="0.25">
      <c r="B213" t="s">
        <v>167</v>
      </c>
      <c r="C213" t="s">
        <v>352</v>
      </c>
    </row>
    <row r="214" spans="2:3" x14ac:dyDescent="0.25">
      <c r="B214" t="s">
        <v>222</v>
      </c>
      <c r="C214" t="s">
        <v>354</v>
      </c>
    </row>
    <row r="215" spans="2:3" x14ac:dyDescent="0.25">
      <c r="B215" t="s">
        <v>223</v>
      </c>
      <c r="C215" t="s">
        <v>354</v>
      </c>
    </row>
    <row r="216" spans="2:3" x14ac:dyDescent="0.25">
      <c r="B216" t="s">
        <v>322</v>
      </c>
      <c r="C216" t="s">
        <v>360</v>
      </c>
    </row>
    <row r="217" spans="2:3" x14ac:dyDescent="0.25">
      <c r="B217" t="s">
        <v>67</v>
      </c>
      <c r="C217" t="s">
        <v>353</v>
      </c>
    </row>
    <row r="218" spans="2:3" x14ac:dyDescent="0.25">
      <c r="B218" t="s">
        <v>35</v>
      </c>
      <c r="C218" t="s">
        <v>351</v>
      </c>
    </row>
    <row r="219" spans="2:3" x14ac:dyDescent="0.25">
      <c r="B219" t="s">
        <v>311</v>
      </c>
      <c r="C219" t="s">
        <v>351</v>
      </c>
    </row>
    <row r="220" spans="2:3" x14ac:dyDescent="0.25">
      <c r="B220" t="s">
        <v>36</v>
      </c>
      <c r="C220" t="s">
        <v>351</v>
      </c>
    </row>
    <row r="221" spans="2:3" x14ac:dyDescent="0.25">
      <c r="B221" t="s">
        <v>268</v>
      </c>
      <c r="C221" t="s">
        <v>353</v>
      </c>
    </row>
    <row r="222" spans="2:3" x14ac:dyDescent="0.25">
      <c r="B222" t="s">
        <v>224</v>
      </c>
      <c r="C222" t="s">
        <v>354</v>
      </c>
    </row>
    <row r="223" spans="2:3" x14ac:dyDescent="0.25">
      <c r="B223" t="s">
        <v>11</v>
      </c>
      <c r="C223" t="s">
        <v>359</v>
      </c>
    </row>
    <row r="224" spans="2:3" x14ac:dyDescent="0.25">
      <c r="B224" t="s">
        <v>131</v>
      </c>
      <c r="C224" t="s">
        <v>357</v>
      </c>
    </row>
    <row r="225" spans="2:3" x14ac:dyDescent="0.25">
      <c r="B225" t="s">
        <v>132</v>
      </c>
      <c r="C225" t="s">
        <v>357</v>
      </c>
    </row>
    <row r="226" spans="2:3" x14ac:dyDescent="0.25">
      <c r="B226" t="s">
        <v>12</v>
      </c>
      <c r="C226" t="s">
        <v>359</v>
      </c>
    </row>
    <row r="227" spans="2:3" x14ac:dyDescent="0.25">
      <c r="B227" t="s">
        <v>225</v>
      </c>
      <c r="C227" t="s">
        <v>354</v>
      </c>
    </row>
    <row r="228" spans="2:3" x14ac:dyDescent="0.25">
      <c r="B228" t="s">
        <v>265</v>
      </c>
      <c r="C228" t="s">
        <v>353</v>
      </c>
    </row>
    <row r="229" spans="2:3" x14ac:dyDescent="0.25">
      <c r="B229" t="s">
        <v>133</v>
      </c>
      <c r="C229" t="s">
        <v>357</v>
      </c>
    </row>
    <row r="230" spans="2:3" x14ac:dyDescent="0.25">
      <c r="B230" t="s">
        <v>168</v>
      </c>
      <c r="C230" t="s">
        <v>355</v>
      </c>
    </row>
    <row r="231" spans="2:3" x14ac:dyDescent="0.25">
      <c r="B231" t="s">
        <v>306</v>
      </c>
      <c r="C231" t="s">
        <v>353</v>
      </c>
    </row>
    <row r="232" spans="2:3" x14ac:dyDescent="0.25">
      <c r="B232" t="s">
        <v>169</v>
      </c>
      <c r="C232" t="s">
        <v>352</v>
      </c>
    </row>
    <row r="233" spans="2:3" x14ac:dyDescent="0.25">
      <c r="B233" t="s">
        <v>321</v>
      </c>
      <c r="C233" t="s">
        <v>361</v>
      </c>
    </row>
    <row r="234" spans="2:3" x14ac:dyDescent="0.25">
      <c r="B234" t="s">
        <v>207</v>
      </c>
      <c r="C234" t="s">
        <v>360</v>
      </c>
    </row>
    <row r="235" spans="2:3" x14ac:dyDescent="0.25">
      <c r="B235" t="s">
        <v>330</v>
      </c>
      <c r="C235" t="s">
        <v>352</v>
      </c>
    </row>
    <row r="236" spans="2:3" x14ac:dyDescent="0.25">
      <c r="B236" t="s">
        <v>134</v>
      </c>
      <c r="C236" t="s">
        <v>357</v>
      </c>
    </row>
    <row r="237" spans="2:3" x14ac:dyDescent="0.25">
      <c r="B237" t="s">
        <v>68</v>
      </c>
      <c r="C237" t="s">
        <v>353</v>
      </c>
    </row>
    <row r="238" spans="2:3" x14ac:dyDescent="0.25">
      <c r="B238" t="s">
        <v>37</v>
      </c>
      <c r="C238" t="s">
        <v>351</v>
      </c>
    </row>
    <row r="239" spans="2:3" x14ac:dyDescent="0.25">
      <c r="B239" t="s">
        <v>191</v>
      </c>
      <c r="C239" t="s">
        <v>362</v>
      </c>
    </row>
    <row r="240" spans="2:3" x14ac:dyDescent="0.25">
      <c r="B240" t="s">
        <v>69</v>
      </c>
      <c r="C240" t="s">
        <v>353</v>
      </c>
    </row>
    <row r="241" spans="2:3" x14ac:dyDescent="0.25">
      <c r="B241" t="s">
        <v>94</v>
      </c>
      <c r="C241" t="s">
        <v>355</v>
      </c>
    </row>
    <row r="242" spans="2:3" x14ac:dyDescent="0.25">
      <c r="B242" t="s">
        <v>277</v>
      </c>
      <c r="C242" t="s">
        <v>354</v>
      </c>
    </row>
    <row r="243" spans="2:3" x14ac:dyDescent="0.25">
      <c r="B243" t="s">
        <v>70</v>
      </c>
      <c r="C243" t="s">
        <v>353</v>
      </c>
    </row>
    <row r="244" spans="2:3" x14ac:dyDescent="0.25">
      <c r="B244" t="s">
        <v>95</v>
      </c>
      <c r="C244" t="s">
        <v>355</v>
      </c>
    </row>
    <row r="245" spans="2:3" x14ac:dyDescent="0.25">
      <c r="B245" t="s">
        <v>170</v>
      </c>
      <c r="C245" t="s">
        <v>352</v>
      </c>
    </row>
    <row r="246" spans="2:3" x14ac:dyDescent="0.25">
      <c r="B246" t="s">
        <v>309</v>
      </c>
      <c r="C246" t="s">
        <v>351</v>
      </c>
    </row>
    <row r="247" spans="2:3" x14ac:dyDescent="0.25">
      <c r="B247" t="s">
        <v>172</v>
      </c>
      <c r="C247" t="s">
        <v>352</v>
      </c>
    </row>
    <row r="248" spans="2:3" x14ac:dyDescent="0.25">
      <c r="B248" t="s">
        <v>278</v>
      </c>
      <c r="C248" t="s">
        <v>361</v>
      </c>
    </row>
    <row r="249" spans="2:3" x14ac:dyDescent="0.25">
      <c r="B249" t="s">
        <v>254</v>
      </c>
      <c r="C249" t="s">
        <v>361</v>
      </c>
    </row>
    <row r="250" spans="2:3" x14ac:dyDescent="0.25">
      <c r="B250" t="s">
        <v>196</v>
      </c>
      <c r="C250" t="s">
        <v>355</v>
      </c>
    </row>
    <row r="251" spans="2:3" x14ac:dyDescent="0.25">
      <c r="B251" t="s">
        <v>279</v>
      </c>
      <c r="C251" t="s">
        <v>354</v>
      </c>
    </row>
    <row r="252" spans="2:3" x14ac:dyDescent="0.25">
      <c r="B252" t="s">
        <v>171</v>
      </c>
      <c r="C252" t="s">
        <v>352</v>
      </c>
    </row>
    <row r="253" spans="2:3" x14ac:dyDescent="0.25">
      <c r="B253" t="s">
        <v>71</v>
      </c>
      <c r="C253" t="s">
        <v>353</v>
      </c>
    </row>
    <row r="254" spans="2:3" x14ac:dyDescent="0.25">
      <c r="B254" t="s">
        <v>226</v>
      </c>
      <c r="C254" t="s">
        <v>354</v>
      </c>
    </row>
    <row r="255" spans="2:3" x14ac:dyDescent="0.25">
      <c r="B255" t="s">
        <v>135</v>
      </c>
      <c r="C255" t="s">
        <v>357</v>
      </c>
    </row>
    <row r="256" spans="2:3" x14ac:dyDescent="0.25">
      <c r="B256" t="s">
        <v>72</v>
      </c>
      <c r="C256" t="s">
        <v>353</v>
      </c>
    </row>
    <row r="257" spans="2:3" x14ac:dyDescent="0.25">
      <c r="B257" t="s">
        <v>173</v>
      </c>
      <c r="C257" t="s">
        <v>352</v>
      </c>
    </row>
    <row r="258" spans="2:3" x14ac:dyDescent="0.25">
      <c r="B258" t="s">
        <v>13</v>
      </c>
      <c r="C258" t="s">
        <v>359</v>
      </c>
    </row>
    <row r="259" spans="2:3" x14ac:dyDescent="0.25">
      <c r="B259" t="s">
        <v>280</v>
      </c>
      <c r="C259" t="s">
        <v>362</v>
      </c>
    </row>
    <row r="260" spans="2:3" x14ac:dyDescent="0.25">
      <c r="B260" t="s">
        <v>255</v>
      </c>
      <c r="C260" t="s">
        <v>361</v>
      </c>
    </row>
    <row r="261" spans="2:3" x14ac:dyDescent="0.25">
      <c r="B261" t="s">
        <v>291</v>
      </c>
      <c r="C261" t="s">
        <v>354</v>
      </c>
    </row>
    <row r="262" spans="2:3" x14ac:dyDescent="0.25">
      <c r="B262" t="s">
        <v>227</v>
      </c>
      <c r="C262" t="s">
        <v>354</v>
      </c>
    </row>
    <row r="263" spans="2:3" x14ac:dyDescent="0.25">
      <c r="B263" t="s">
        <v>317</v>
      </c>
      <c r="C263" t="s">
        <v>361</v>
      </c>
    </row>
    <row r="264" spans="2:3" x14ac:dyDescent="0.25">
      <c r="B264" t="s">
        <v>174</v>
      </c>
      <c r="C264" t="s">
        <v>352</v>
      </c>
    </row>
    <row r="265" spans="2:3" x14ac:dyDescent="0.25">
      <c r="B265" t="s">
        <v>297</v>
      </c>
      <c r="C265" t="s">
        <v>362</v>
      </c>
    </row>
    <row r="266" spans="2:3" x14ac:dyDescent="0.25">
      <c r="B266" t="s">
        <v>14</v>
      </c>
      <c r="C266" t="s">
        <v>359</v>
      </c>
    </row>
    <row r="267" spans="2:3" x14ac:dyDescent="0.25">
      <c r="B267" t="s">
        <v>96</v>
      </c>
      <c r="C267" t="s">
        <v>355</v>
      </c>
    </row>
    <row r="268" spans="2:3" x14ac:dyDescent="0.25">
      <c r="B268" t="s">
        <v>228</v>
      </c>
      <c r="C268" t="s">
        <v>354</v>
      </c>
    </row>
    <row r="269" spans="2:3" x14ac:dyDescent="0.25">
      <c r="B269" t="s">
        <v>229</v>
      </c>
      <c r="C269" t="s">
        <v>354</v>
      </c>
    </row>
    <row r="270" spans="2:3" x14ac:dyDescent="0.25">
      <c r="B270" t="s">
        <v>3</v>
      </c>
      <c r="C270" t="s">
        <v>360</v>
      </c>
    </row>
    <row r="271" spans="2:3" x14ac:dyDescent="0.25">
      <c r="B271" t="s">
        <v>38</v>
      </c>
      <c r="C271" t="s">
        <v>351</v>
      </c>
    </row>
    <row r="272" spans="2:3" x14ac:dyDescent="0.25">
      <c r="B272" t="s">
        <v>157</v>
      </c>
      <c r="C272" t="s">
        <v>357</v>
      </c>
    </row>
    <row r="273" spans="2:3" x14ac:dyDescent="0.25">
      <c r="B273" t="s">
        <v>230</v>
      </c>
      <c r="C273" t="s">
        <v>354</v>
      </c>
    </row>
    <row r="274" spans="2:3" x14ac:dyDescent="0.25">
      <c r="B274" t="s">
        <v>294</v>
      </c>
      <c r="C274" t="s">
        <v>351</v>
      </c>
    </row>
    <row r="275" spans="2:3" x14ac:dyDescent="0.25">
      <c r="B275" t="s">
        <v>256</v>
      </c>
      <c r="C275" t="s">
        <v>361</v>
      </c>
    </row>
    <row r="276" spans="2:3" x14ac:dyDescent="0.25">
      <c r="B276" t="s">
        <v>326</v>
      </c>
      <c r="C276" t="s">
        <v>355</v>
      </c>
    </row>
    <row r="277" spans="2:3" x14ac:dyDescent="0.25">
      <c r="B277" t="s">
        <v>369</v>
      </c>
      <c r="C277" t="s">
        <v>359</v>
      </c>
    </row>
    <row r="278" spans="2:3" x14ac:dyDescent="0.25">
      <c r="B278" t="s">
        <v>192</v>
      </c>
      <c r="C278" t="s">
        <v>362</v>
      </c>
    </row>
    <row r="279" spans="2:3" x14ac:dyDescent="0.25">
      <c r="B279" t="s">
        <v>15</v>
      </c>
      <c r="C279" t="s">
        <v>359</v>
      </c>
    </row>
    <row r="280" spans="2:3" x14ac:dyDescent="0.25">
      <c r="B280" t="s">
        <v>136</v>
      </c>
      <c r="C280" t="s">
        <v>357</v>
      </c>
    </row>
    <row r="281" spans="2:3" x14ac:dyDescent="0.25">
      <c r="B281" t="s">
        <v>266</v>
      </c>
      <c r="C281" t="s">
        <v>352</v>
      </c>
    </row>
    <row r="282" spans="2:3" x14ac:dyDescent="0.25">
      <c r="B282" t="s">
        <v>193</v>
      </c>
      <c r="C282" t="s">
        <v>362</v>
      </c>
    </row>
    <row r="283" spans="2:3" x14ac:dyDescent="0.25">
      <c r="B283" t="s">
        <v>73</v>
      </c>
      <c r="C283" t="s">
        <v>353</v>
      </c>
    </row>
    <row r="284" spans="2:3" x14ac:dyDescent="0.25">
      <c r="B284" t="s">
        <v>232</v>
      </c>
      <c r="C284" t="s">
        <v>354</v>
      </c>
    </row>
    <row r="285" spans="2:3" x14ac:dyDescent="0.25">
      <c r="B285" t="s">
        <v>39</v>
      </c>
      <c r="C285" t="s">
        <v>351</v>
      </c>
    </row>
    <row r="286" spans="2:3" x14ac:dyDescent="0.25">
      <c r="B286" t="s">
        <v>289</v>
      </c>
      <c r="C286" t="s">
        <v>351</v>
      </c>
    </row>
    <row r="287" spans="2:3" x14ac:dyDescent="0.25">
      <c r="B287" t="s">
        <v>304</v>
      </c>
      <c r="C287" t="s">
        <v>358</v>
      </c>
    </row>
    <row r="288" spans="2:3" x14ac:dyDescent="0.25">
      <c r="B288" t="s">
        <v>197</v>
      </c>
      <c r="C288" t="s">
        <v>359</v>
      </c>
    </row>
    <row r="289" spans="2:3" x14ac:dyDescent="0.25">
      <c r="B289" t="s">
        <v>233</v>
      </c>
      <c r="C289" t="s">
        <v>354</v>
      </c>
    </row>
    <row r="290" spans="2:3" x14ac:dyDescent="0.25">
      <c r="B290" t="s">
        <v>137</v>
      </c>
      <c r="C290" t="s">
        <v>357</v>
      </c>
    </row>
    <row r="291" spans="2:3" x14ac:dyDescent="0.25">
      <c r="B291" t="s">
        <v>138</v>
      </c>
      <c r="C291" t="s">
        <v>357</v>
      </c>
    </row>
    <row r="292" spans="2:3" x14ac:dyDescent="0.25">
      <c r="B292" t="s">
        <v>40</v>
      </c>
      <c r="C292" t="s">
        <v>356</v>
      </c>
    </row>
    <row r="293" spans="2:3" x14ac:dyDescent="0.25">
      <c r="B293" t="s">
        <v>97</v>
      </c>
      <c r="C293" t="s">
        <v>355</v>
      </c>
    </row>
    <row r="294" spans="2:3" x14ac:dyDescent="0.25">
      <c r="B294" t="s">
        <v>267</v>
      </c>
      <c r="C294" t="s">
        <v>355</v>
      </c>
    </row>
    <row r="295" spans="2:3" x14ac:dyDescent="0.25">
      <c r="B295" t="s">
        <v>257</v>
      </c>
      <c r="C295" t="s">
        <v>361</v>
      </c>
    </row>
    <row r="296" spans="2:3" x14ac:dyDescent="0.25">
      <c r="B296" t="s">
        <v>262</v>
      </c>
      <c r="C296" t="s">
        <v>361</v>
      </c>
    </row>
    <row r="297" spans="2:3" x14ac:dyDescent="0.25">
      <c r="B297" t="s">
        <v>234</v>
      </c>
      <c r="C297" t="s">
        <v>354</v>
      </c>
    </row>
    <row r="298" spans="2:3" x14ac:dyDescent="0.25">
      <c r="B298" t="s">
        <v>4</v>
      </c>
      <c r="C298" t="s">
        <v>360</v>
      </c>
    </row>
    <row r="299" spans="2:3" x14ac:dyDescent="0.25">
      <c r="B299" t="s">
        <v>98</v>
      </c>
      <c r="C299" t="s">
        <v>355</v>
      </c>
    </row>
    <row r="300" spans="2:3" x14ac:dyDescent="0.25">
      <c r="B300" t="s">
        <v>194</v>
      </c>
      <c r="C300" t="s">
        <v>362</v>
      </c>
    </row>
    <row r="301" spans="2:3" x14ac:dyDescent="0.25">
      <c r="B301" t="s">
        <v>235</v>
      </c>
      <c r="C301" t="s">
        <v>354</v>
      </c>
    </row>
    <row r="302" spans="2:3" x14ac:dyDescent="0.25">
      <c r="B302" t="s">
        <v>139</v>
      </c>
      <c r="C302" t="s">
        <v>357</v>
      </c>
    </row>
    <row r="303" spans="2:3" x14ac:dyDescent="0.25">
      <c r="B303" t="s">
        <v>258</v>
      </c>
      <c r="C303" t="s">
        <v>361</v>
      </c>
    </row>
    <row r="304" spans="2:3" x14ac:dyDescent="0.25">
      <c r="B304" t="s">
        <v>259</v>
      </c>
      <c r="C304" t="s">
        <v>361</v>
      </c>
    </row>
    <row r="305" spans="2:3" x14ac:dyDescent="0.25">
      <c r="B305" t="s">
        <v>344</v>
      </c>
      <c r="C305" t="s">
        <v>355</v>
      </c>
    </row>
    <row r="306" spans="2:3" x14ac:dyDescent="0.25">
      <c r="B306" t="s">
        <v>177</v>
      </c>
      <c r="C306" t="s">
        <v>352</v>
      </c>
    </row>
    <row r="307" spans="2:3" x14ac:dyDescent="0.25">
      <c r="B307" t="s">
        <v>16</v>
      </c>
      <c r="C307" t="s">
        <v>359</v>
      </c>
    </row>
    <row r="308" spans="2:3" x14ac:dyDescent="0.25">
      <c r="B308" t="s">
        <v>195</v>
      </c>
      <c r="C308" t="s">
        <v>362</v>
      </c>
    </row>
    <row r="309" spans="2:3" x14ac:dyDescent="0.25">
      <c r="B309" t="s">
        <v>260</v>
      </c>
      <c r="C309" t="s">
        <v>361</v>
      </c>
    </row>
    <row r="310" spans="2:3" x14ac:dyDescent="0.25">
      <c r="B310" t="s">
        <v>178</v>
      </c>
      <c r="C310" t="s">
        <v>352</v>
      </c>
    </row>
    <row r="311" spans="2:3" x14ac:dyDescent="0.25">
      <c r="B311" t="s">
        <v>74</v>
      </c>
      <c r="C311" t="s">
        <v>353</v>
      </c>
    </row>
    <row r="312" spans="2:3" x14ac:dyDescent="0.25">
      <c r="B312" t="s">
        <v>236</v>
      </c>
      <c r="C312" t="s">
        <v>354</v>
      </c>
    </row>
    <row r="313" spans="2:3" x14ac:dyDescent="0.25">
      <c r="B313" t="s">
        <v>337</v>
      </c>
      <c r="C313" t="s">
        <v>359</v>
      </c>
    </row>
    <row r="314" spans="2:3" x14ac:dyDescent="0.25">
      <c r="B314" t="s">
        <v>237</v>
      </c>
      <c r="C314" t="s">
        <v>354</v>
      </c>
    </row>
    <row r="315" spans="2:3" x14ac:dyDescent="0.25">
      <c r="B315" t="s">
        <v>238</v>
      </c>
      <c r="C315" t="s">
        <v>354</v>
      </c>
    </row>
    <row r="316" spans="2:3" x14ac:dyDescent="0.25">
      <c r="B316" t="s">
        <v>179</v>
      </c>
      <c r="C316" t="s">
        <v>352</v>
      </c>
    </row>
    <row r="317" spans="2:3" x14ac:dyDescent="0.25">
      <c r="B317" t="s">
        <v>75</v>
      </c>
      <c r="C317" t="s">
        <v>353</v>
      </c>
    </row>
    <row r="318" spans="2:3" x14ac:dyDescent="0.25">
      <c r="B318" t="s">
        <v>180</v>
      </c>
      <c r="C318" t="s">
        <v>352</v>
      </c>
    </row>
    <row r="319" spans="2:3" x14ac:dyDescent="0.25">
      <c r="B319" t="s">
        <v>231</v>
      </c>
      <c r="C319" t="s">
        <v>357</v>
      </c>
    </row>
    <row r="320" spans="2:3" x14ac:dyDescent="0.25">
      <c r="B320" t="s">
        <v>261</v>
      </c>
      <c r="C320" t="s">
        <v>361</v>
      </c>
    </row>
    <row r="321" spans="2:3" x14ac:dyDescent="0.25">
      <c r="B321" t="s">
        <v>140</v>
      </c>
      <c r="C321" t="s">
        <v>357</v>
      </c>
    </row>
    <row r="322" spans="2:3" x14ac:dyDescent="0.25">
      <c r="B322" t="s">
        <v>343</v>
      </c>
      <c r="C322" t="s">
        <v>353</v>
      </c>
    </row>
    <row r="323" spans="2:3" x14ac:dyDescent="0.25">
      <c r="B323" t="s">
        <v>187</v>
      </c>
      <c r="C323" t="s">
        <v>353</v>
      </c>
    </row>
    <row r="324" spans="2:3" x14ac:dyDescent="0.25">
      <c r="B324" t="s">
        <v>347</v>
      </c>
      <c r="C324" t="s">
        <v>360</v>
      </c>
    </row>
    <row r="325" spans="2:3" x14ac:dyDescent="0.25">
      <c r="B325" t="s">
        <v>290</v>
      </c>
      <c r="C325" t="s">
        <v>358</v>
      </c>
    </row>
    <row r="326" spans="2:3" x14ac:dyDescent="0.25">
      <c r="B326" t="s">
        <v>76</v>
      </c>
      <c r="C326" t="s">
        <v>353</v>
      </c>
    </row>
    <row r="327" spans="2:3" x14ac:dyDescent="0.25">
      <c r="B327" t="s">
        <v>338</v>
      </c>
      <c r="C327" t="s">
        <v>360</v>
      </c>
    </row>
    <row r="328" spans="2:3" x14ac:dyDescent="0.25">
      <c r="B328" t="s">
        <v>313</v>
      </c>
      <c r="C328" t="s">
        <v>352</v>
      </c>
    </row>
    <row r="329" spans="2:3" x14ac:dyDescent="0.25">
      <c r="B329" t="s">
        <v>17</v>
      </c>
      <c r="C329" t="s">
        <v>359</v>
      </c>
    </row>
    <row r="330" spans="2:3" x14ac:dyDescent="0.25">
      <c r="B330" t="s">
        <v>176</v>
      </c>
      <c r="C330" t="s">
        <v>352</v>
      </c>
    </row>
    <row r="331" spans="2:3" x14ac:dyDescent="0.25">
      <c r="B331" t="s">
        <v>41</v>
      </c>
      <c r="C331" t="s">
        <v>351</v>
      </c>
    </row>
    <row r="332" spans="2:3" x14ac:dyDescent="0.25">
      <c r="B332" t="s">
        <v>78</v>
      </c>
      <c r="C332" t="s">
        <v>353</v>
      </c>
    </row>
    <row r="333" spans="2:3" x14ac:dyDescent="0.25">
      <c r="B333" t="s">
        <v>287</v>
      </c>
      <c r="C333" t="s">
        <v>357</v>
      </c>
    </row>
    <row r="334" spans="2:3" x14ac:dyDescent="0.25">
      <c r="B334" t="s">
        <v>100</v>
      </c>
      <c r="C334" t="s">
        <v>355</v>
      </c>
    </row>
    <row r="335" spans="2:3" x14ac:dyDescent="0.25">
      <c r="B335" t="s">
        <v>77</v>
      </c>
      <c r="C335" t="s">
        <v>353</v>
      </c>
    </row>
    <row r="336" spans="2:3" x14ac:dyDescent="0.25">
      <c r="B336" t="s">
        <v>239</v>
      </c>
      <c r="C336" t="s">
        <v>354</v>
      </c>
    </row>
    <row r="337" spans="2:3" x14ac:dyDescent="0.25">
      <c r="B337" t="s">
        <v>181</v>
      </c>
      <c r="C337" t="s">
        <v>355</v>
      </c>
    </row>
    <row r="338" spans="2:3" x14ac:dyDescent="0.25">
      <c r="B338" t="s">
        <v>285</v>
      </c>
      <c r="C338" t="s">
        <v>358</v>
      </c>
    </row>
    <row r="339" spans="2:3" x14ac:dyDescent="0.25">
      <c r="B339" t="s">
        <v>241</v>
      </c>
      <c r="C339" t="s">
        <v>357</v>
      </c>
    </row>
    <row r="340" spans="2:3" x14ac:dyDescent="0.25">
      <c r="B340" t="s">
        <v>99</v>
      </c>
      <c r="C340" t="s">
        <v>355</v>
      </c>
    </row>
    <row r="341" spans="2:3" x14ac:dyDescent="0.25">
      <c r="B341" t="s">
        <v>142</v>
      </c>
      <c r="C341" t="s">
        <v>357</v>
      </c>
    </row>
    <row r="342" spans="2:3" x14ac:dyDescent="0.25">
      <c r="B342" t="s">
        <v>79</v>
      </c>
      <c r="C342" t="s">
        <v>353</v>
      </c>
    </row>
    <row r="343" spans="2:3" x14ac:dyDescent="0.25">
      <c r="B343" t="s">
        <v>141</v>
      </c>
      <c r="C343" t="s">
        <v>357</v>
      </c>
    </row>
    <row r="344" spans="2:3" x14ac:dyDescent="0.25">
      <c r="B344" t="s">
        <v>5</v>
      </c>
      <c r="C344" t="s">
        <v>356</v>
      </c>
    </row>
    <row r="345" spans="2:3" x14ac:dyDescent="0.25">
      <c r="B345" t="s">
        <v>102</v>
      </c>
      <c r="C345" t="s">
        <v>355</v>
      </c>
    </row>
    <row r="346" spans="2:3" x14ac:dyDescent="0.25">
      <c r="B346" t="s">
        <v>80</v>
      </c>
      <c r="C346" t="s">
        <v>353</v>
      </c>
    </row>
    <row r="347" spans="2:3" x14ac:dyDescent="0.25">
      <c r="B347" t="s">
        <v>182</v>
      </c>
      <c r="C347" t="s">
        <v>352</v>
      </c>
    </row>
    <row r="348" spans="2:3" x14ac:dyDescent="0.25">
      <c r="B348" t="s">
        <v>183</v>
      </c>
      <c r="C348" t="s">
        <v>352</v>
      </c>
    </row>
    <row r="349" spans="2:3" x14ac:dyDescent="0.25">
      <c r="B349" t="s">
        <v>320</v>
      </c>
      <c r="C349" t="s">
        <v>352</v>
      </c>
    </row>
    <row r="350" spans="2:3" x14ac:dyDescent="0.25">
      <c r="B350" t="s">
        <v>240</v>
      </c>
      <c r="C350" t="s">
        <v>354</v>
      </c>
    </row>
    <row r="351" spans="2:3" x14ac:dyDescent="0.25">
      <c r="B351" t="s">
        <v>81</v>
      </c>
      <c r="C351" t="s">
        <v>353</v>
      </c>
    </row>
    <row r="352" spans="2:3" x14ac:dyDescent="0.25">
      <c r="B352" t="s">
        <v>323</v>
      </c>
      <c r="C352" t="s">
        <v>351</v>
      </c>
    </row>
    <row r="353" spans="2:3" x14ac:dyDescent="0.25">
      <c r="B353" t="s">
        <v>184</v>
      </c>
      <c r="C353" t="s">
        <v>352</v>
      </c>
    </row>
    <row r="354" spans="2:3" x14ac:dyDescent="0.25">
      <c r="B354" t="s">
        <v>42</v>
      </c>
      <c r="C354" t="s">
        <v>351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902A-50E7-4651-9573-B21C177D8F5E}">
  <dimension ref="B2:C26"/>
  <sheetViews>
    <sheetView workbookViewId="0"/>
  </sheetViews>
  <sheetFormatPr defaultRowHeight="15" x14ac:dyDescent="0.25"/>
  <cols>
    <col min="1" max="1" width="3" customWidth="1"/>
    <col min="2" max="2" width="21.7109375" bestFit="1" customWidth="1"/>
    <col min="3" max="3" width="29.85546875" bestFit="1" customWidth="1"/>
  </cols>
  <sheetData>
    <row r="2" spans="2:3" x14ac:dyDescent="0.25">
      <c r="B2" s="17" t="s">
        <v>398</v>
      </c>
      <c r="C2" s="18"/>
    </row>
    <row r="4" spans="2:3" x14ac:dyDescent="0.25">
      <c r="B4" t="s">
        <v>0</v>
      </c>
      <c r="C4" t="s">
        <v>372</v>
      </c>
    </row>
    <row r="5" spans="2:3" x14ac:dyDescent="0.25">
      <c r="B5" t="s">
        <v>1</v>
      </c>
      <c r="C5" t="s">
        <v>377</v>
      </c>
    </row>
    <row r="6" spans="2:3" x14ac:dyDescent="0.25">
      <c r="B6" t="s">
        <v>2</v>
      </c>
      <c r="C6" t="s">
        <v>375</v>
      </c>
    </row>
    <row r="7" spans="2:3" x14ac:dyDescent="0.25">
      <c r="B7" t="s">
        <v>26</v>
      </c>
      <c r="C7" t="s">
        <v>383</v>
      </c>
    </row>
    <row r="8" spans="2:3" x14ac:dyDescent="0.25">
      <c r="B8" t="s">
        <v>31</v>
      </c>
      <c r="C8" t="s">
        <v>384</v>
      </c>
    </row>
    <row r="9" spans="2:3" x14ac:dyDescent="0.25">
      <c r="B9" t="s">
        <v>49</v>
      </c>
      <c r="C9" t="s">
        <v>376</v>
      </c>
    </row>
    <row r="10" spans="2:3" x14ac:dyDescent="0.25">
      <c r="B10" t="s">
        <v>96</v>
      </c>
      <c r="C10" t="s">
        <v>385</v>
      </c>
    </row>
    <row r="11" spans="2:3" x14ac:dyDescent="0.25">
      <c r="B11" t="s">
        <v>97</v>
      </c>
      <c r="C11" t="s">
        <v>355</v>
      </c>
    </row>
    <row r="12" spans="2:3" x14ac:dyDescent="0.25">
      <c r="B12" t="s">
        <v>109</v>
      </c>
      <c r="C12" t="s">
        <v>382</v>
      </c>
    </row>
    <row r="13" spans="2:3" x14ac:dyDescent="0.25">
      <c r="B13" t="s">
        <v>129</v>
      </c>
      <c r="C13" t="s">
        <v>388</v>
      </c>
    </row>
    <row r="14" spans="2:3" x14ac:dyDescent="0.25">
      <c r="B14" t="s">
        <v>186</v>
      </c>
      <c r="C14" t="s">
        <v>386</v>
      </c>
    </row>
    <row r="15" spans="2:3" x14ac:dyDescent="0.25">
      <c r="B15" t="s">
        <v>190</v>
      </c>
      <c r="C15" t="s">
        <v>387</v>
      </c>
    </row>
    <row r="16" spans="2:3" x14ac:dyDescent="0.25">
      <c r="B16" t="s">
        <v>201</v>
      </c>
      <c r="C16" t="s">
        <v>399</v>
      </c>
    </row>
    <row r="17" spans="2:3" x14ac:dyDescent="0.25">
      <c r="B17" t="s">
        <v>215</v>
      </c>
      <c r="C17" t="s">
        <v>381</v>
      </c>
    </row>
    <row r="18" spans="2:3" x14ac:dyDescent="0.25">
      <c r="B18" t="s">
        <v>243</v>
      </c>
      <c r="C18" t="s">
        <v>366</v>
      </c>
    </row>
    <row r="19" spans="2:3" x14ac:dyDescent="0.25">
      <c r="B19" t="s">
        <v>245</v>
      </c>
      <c r="C19" t="s">
        <v>373</v>
      </c>
    </row>
    <row r="20" spans="2:3" x14ac:dyDescent="0.25">
      <c r="B20" t="s">
        <v>256</v>
      </c>
      <c r="C20" t="s">
        <v>374</v>
      </c>
    </row>
    <row r="21" spans="2:3" x14ac:dyDescent="0.25">
      <c r="B21" t="s">
        <v>262</v>
      </c>
      <c r="C21" t="s">
        <v>363</v>
      </c>
    </row>
    <row r="22" spans="2:3" x14ac:dyDescent="0.25">
      <c r="B22" t="s">
        <v>290</v>
      </c>
      <c r="C22" t="s">
        <v>401</v>
      </c>
    </row>
    <row r="23" spans="2:3" x14ac:dyDescent="0.25">
      <c r="B23" t="s">
        <v>304</v>
      </c>
      <c r="C23" t="s">
        <v>400</v>
      </c>
    </row>
    <row r="24" spans="2:3" x14ac:dyDescent="0.25">
      <c r="B24" t="s">
        <v>342</v>
      </c>
      <c r="C24" t="s">
        <v>380</v>
      </c>
    </row>
    <row r="25" spans="2:3" x14ac:dyDescent="0.25">
      <c r="B25" t="s">
        <v>346</v>
      </c>
      <c r="C25" t="s">
        <v>378</v>
      </c>
    </row>
    <row r="26" spans="2:3" x14ac:dyDescent="0.25">
      <c r="B26" t="s">
        <v>347</v>
      </c>
      <c r="C26" t="s">
        <v>379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8997-95A0-489F-89ED-08872D6E6D90}">
  <dimension ref="B2:E1056"/>
  <sheetViews>
    <sheetView workbookViewId="0"/>
  </sheetViews>
  <sheetFormatPr defaultRowHeight="15" x14ac:dyDescent="0.25"/>
  <cols>
    <col min="1" max="1" width="3" customWidth="1"/>
    <col min="2" max="2" width="14.28515625" bestFit="1" customWidth="1"/>
    <col min="3" max="3" width="32" bestFit="1" customWidth="1"/>
    <col min="4" max="4" width="11.28515625" bestFit="1" customWidth="1"/>
    <col min="5" max="5" width="12.7109375" bestFit="1" customWidth="1"/>
  </cols>
  <sheetData>
    <row r="2" spans="2:5" x14ac:dyDescent="0.25">
      <c r="B2" t="s">
        <v>350</v>
      </c>
      <c r="C2" t="s">
        <v>0</v>
      </c>
      <c r="D2" t="s">
        <v>389</v>
      </c>
      <c r="E2" t="s">
        <v>390</v>
      </c>
    </row>
    <row r="3" spans="2:5" x14ac:dyDescent="0.25">
      <c r="B3" s="4" t="s">
        <v>354</v>
      </c>
      <c r="C3" t="s">
        <v>300</v>
      </c>
      <c r="D3" s="4" t="s">
        <v>370</v>
      </c>
      <c r="E3">
        <v>466.1</v>
      </c>
    </row>
    <row r="4" spans="2:5" x14ac:dyDescent="0.25">
      <c r="B4" s="4" t="s">
        <v>354</v>
      </c>
      <c r="C4" t="s">
        <v>300</v>
      </c>
      <c r="D4" s="4" t="s">
        <v>371</v>
      </c>
      <c r="E4">
        <v>390.4</v>
      </c>
    </row>
    <row r="5" spans="2:5" x14ac:dyDescent="0.25">
      <c r="B5" s="4" t="s">
        <v>354</v>
      </c>
      <c r="C5" t="s">
        <v>300</v>
      </c>
      <c r="D5" s="4" t="s">
        <v>392</v>
      </c>
      <c r="E5">
        <v>0.19390368852459</v>
      </c>
    </row>
    <row r="6" spans="2:5" x14ac:dyDescent="0.25">
      <c r="B6" s="4" t="s">
        <v>354</v>
      </c>
      <c r="C6" t="s">
        <v>380</v>
      </c>
      <c r="D6" s="4" t="s">
        <v>370</v>
      </c>
      <c r="E6">
        <v>357.8</v>
      </c>
    </row>
    <row r="7" spans="2:5" x14ac:dyDescent="0.25">
      <c r="B7" s="4" t="s">
        <v>354</v>
      </c>
      <c r="C7" t="s">
        <v>380</v>
      </c>
      <c r="D7" s="4" t="s">
        <v>371</v>
      </c>
      <c r="E7">
        <v>319.8</v>
      </c>
    </row>
    <row r="8" spans="2:5" x14ac:dyDescent="0.25">
      <c r="B8" s="4" t="s">
        <v>354</v>
      </c>
      <c r="C8" t="s">
        <v>380</v>
      </c>
      <c r="D8" s="4" t="s">
        <v>392</v>
      </c>
      <c r="E8">
        <v>0.118824265165729</v>
      </c>
    </row>
    <row r="9" spans="2:5" x14ac:dyDescent="0.25">
      <c r="B9" s="4" t="s">
        <v>354</v>
      </c>
      <c r="C9" t="s">
        <v>198</v>
      </c>
      <c r="D9" s="4" t="s">
        <v>370</v>
      </c>
      <c r="E9">
        <v>379.7</v>
      </c>
    </row>
    <row r="10" spans="2:5" x14ac:dyDescent="0.25">
      <c r="B10" s="4" t="s">
        <v>354</v>
      </c>
      <c r="C10" t="s">
        <v>198</v>
      </c>
      <c r="D10" s="4" t="s">
        <v>371</v>
      </c>
      <c r="E10">
        <v>342.3</v>
      </c>
    </row>
    <row r="11" spans="2:5" x14ac:dyDescent="0.25">
      <c r="B11" s="4" t="s">
        <v>354</v>
      </c>
      <c r="C11" t="s">
        <v>198</v>
      </c>
      <c r="D11" s="4" t="s">
        <v>392</v>
      </c>
      <c r="E11">
        <v>0.109260882267017</v>
      </c>
    </row>
    <row r="12" spans="2:5" x14ac:dyDescent="0.25">
      <c r="B12" s="4" t="s">
        <v>354</v>
      </c>
      <c r="C12" t="s">
        <v>199</v>
      </c>
      <c r="D12" s="4" t="s">
        <v>370</v>
      </c>
      <c r="E12">
        <v>366.3</v>
      </c>
    </row>
    <row r="13" spans="2:5" x14ac:dyDescent="0.25">
      <c r="B13" s="4" t="s">
        <v>354</v>
      </c>
      <c r="C13" t="s">
        <v>199</v>
      </c>
      <c r="D13" s="4" t="s">
        <v>371</v>
      </c>
      <c r="E13">
        <v>314.5</v>
      </c>
    </row>
    <row r="14" spans="2:5" x14ac:dyDescent="0.25">
      <c r="B14" s="4" t="s">
        <v>354</v>
      </c>
      <c r="C14" t="s">
        <v>199</v>
      </c>
      <c r="D14" s="4" t="s">
        <v>392</v>
      </c>
      <c r="E14">
        <v>0.16470588235294101</v>
      </c>
    </row>
    <row r="15" spans="2:5" x14ac:dyDescent="0.25">
      <c r="B15" s="4" t="s">
        <v>354</v>
      </c>
      <c r="C15" t="s">
        <v>301</v>
      </c>
      <c r="D15" s="4" t="s">
        <v>370</v>
      </c>
      <c r="E15">
        <v>402.5</v>
      </c>
    </row>
    <row r="16" spans="2:5" x14ac:dyDescent="0.25">
      <c r="B16" s="4" t="s">
        <v>354</v>
      </c>
      <c r="C16" t="s">
        <v>301</v>
      </c>
      <c r="D16" s="4" t="s">
        <v>371</v>
      </c>
      <c r="E16">
        <v>374</v>
      </c>
    </row>
    <row r="17" spans="2:5" x14ac:dyDescent="0.25">
      <c r="B17" s="4" t="s">
        <v>354</v>
      </c>
      <c r="C17" t="s">
        <v>301</v>
      </c>
      <c r="D17" s="4" t="s">
        <v>392</v>
      </c>
      <c r="E17">
        <v>7.6203208556149704E-2</v>
      </c>
    </row>
    <row r="18" spans="2:5" x14ac:dyDescent="0.25">
      <c r="B18" s="4" t="s">
        <v>354</v>
      </c>
      <c r="C18" t="s">
        <v>200</v>
      </c>
      <c r="D18" s="4" t="s">
        <v>370</v>
      </c>
      <c r="E18">
        <v>307.39999999999998</v>
      </c>
    </row>
    <row r="19" spans="2:5" x14ac:dyDescent="0.25">
      <c r="B19" s="4" t="s">
        <v>354</v>
      </c>
      <c r="C19" t="s">
        <v>200</v>
      </c>
      <c r="D19" s="4" t="s">
        <v>371</v>
      </c>
      <c r="E19">
        <v>278.8</v>
      </c>
    </row>
    <row r="20" spans="2:5" x14ac:dyDescent="0.25">
      <c r="B20" s="4" t="s">
        <v>354</v>
      </c>
      <c r="C20" t="s">
        <v>200</v>
      </c>
      <c r="D20" s="4" t="s">
        <v>392</v>
      </c>
      <c r="E20">
        <v>0.102582496413199</v>
      </c>
    </row>
    <row r="21" spans="2:5" x14ac:dyDescent="0.25">
      <c r="B21" s="4" t="s">
        <v>354</v>
      </c>
      <c r="C21" t="s">
        <v>299</v>
      </c>
      <c r="D21" s="4" t="s">
        <v>370</v>
      </c>
      <c r="E21">
        <v>425.4</v>
      </c>
    </row>
    <row r="22" spans="2:5" x14ac:dyDescent="0.25">
      <c r="B22" s="4" t="s">
        <v>354</v>
      </c>
      <c r="C22" t="s">
        <v>299</v>
      </c>
      <c r="D22" s="4" t="s">
        <v>371</v>
      </c>
      <c r="E22">
        <v>368.2</v>
      </c>
    </row>
    <row r="23" spans="2:5" x14ac:dyDescent="0.25">
      <c r="B23" s="4" t="s">
        <v>354</v>
      </c>
      <c r="C23" t="s">
        <v>299</v>
      </c>
      <c r="D23" s="4" t="s">
        <v>392</v>
      </c>
      <c r="E23">
        <v>0.15535035306898401</v>
      </c>
    </row>
    <row r="24" spans="2:5" x14ac:dyDescent="0.25">
      <c r="B24" s="4" t="s">
        <v>354</v>
      </c>
      <c r="C24" t="s">
        <v>399</v>
      </c>
      <c r="D24" s="4" t="s">
        <v>370</v>
      </c>
      <c r="E24">
        <v>414.4</v>
      </c>
    </row>
    <row r="25" spans="2:5" x14ac:dyDescent="0.25">
      <c r="B25" s="4" t="s">
        <v>354</v>
      </c>
      <c r="C25" t="s">
        <v>399</v>
      </c>
      <c r="D25" s="4" t="s">
        <v>371</v>
      </c>
      <c r="E25">
        <v>364.5</v>
      </c>
    </row>
    <row r="26" spans="2:5" x14ac:dyDescent="0.25">
      <c r="B26" s="4" t="s">
        <v>354</v>
      </c>
      <c r="C26" t="s">
        <v>399</v>
      </c>
      <c r="D26" s="4" t="s">
        <v>392</v>
      </c>
      <c r="E26">
        <v>0.136899862825789</v>
      </c>
    </row>
    <row r="27" spans="2:5" x14ac:dyDescent="0.25">
      <c r="B27" s="4" t="s">
        <v>354</v>
      </c>
      <c r="C27" t="s">
        <v>302</v>
      </c>
      <c r="D27" s="4" t="s">
        <v>370</v>
      </c>
      <c r="E27">
        <v>409.3</v>
      </c>
    </row>
    <row r="28" spans="2:5" x14ac:dyDescent="0.25">
      <c r="B28" s="4" t="s">
        <v>354</v>
      </c>
      <c r="C28" t="s">
        <v>302</v>
      </c>
      <c r="D28" s="4" t="s">
        <v>371</v>
      </c>
      <c r="E28">
        <v>358.8</v>
      </c>
    </row>
    <row r="29" spans="2:5" x14ac:dyDescent="0.25">
      <c r="B29" s="4" t="s">
        <v>354</v>
      </c>
      <c r="C29" t="s">
        <v>302</v>
      </c>
      <c r="D29" s="4" t="s">
        <v>392</v>
      </c>
      <c r="E29">
        <v>0.14074693422519499</v>
      </c>
    </row>
    <row r="30" spans="2:5" x14ac:dyDescent="0.25">
      <c r="B30" s="4" t="s">
        <v>354</v>
      </c>
      <c r="C30" t="s">
        <v>202</v>
      </c>
      <c r="D30" s="4" t="s">
        <v>370</v>
      </c>
      <c r="E30">
        <v>366.4</v>
      </c>
    </row>
    <row r="31" spans="2:5" x14ac:dyDescent="0.25">
      <c r="B31" s="4" t="s">
        <v>354</v>
      </c>
      <c r="C31" t="s">
        <v>202</v>
      </c>
      <c r="D31" s="4" t="s">
        <v>371</v>
      </c>
      <c r="E31">
        <v>325.5</v>
      </c>
    </row>
    <row r="32" spans="2:5" x14ac:dyDescent="0.25">
      <c r="B32" s="4" t="s">
        <v>354</v>
      </c>
      <c r="C32" t="s">
        <v>202</v>
      </c>
      <c r="D32" s="4" t="s">
        <v>392</v>
      </c>
      <c r="E32">
        <v>0.125652841781874</v>
      </c>
    </row>
    <row r="33" spans="2:5" x14ac:dyDescent="0.25">
      <c r="B33" s="4" t="s">
        <v>354</v>
      </c>
      <c r="C33" t="s">
        <v>203</v>
      </c>
      <c r="D33" s="4" t="s">
        <v>370</v>
      </c>
      <c r="E33">
        <v>376.1</v>
      </c>
    </row>
    <row r="34" spans="2:5" x14ac:dyDescent="0.25">
      <c r="B34" s="4" t="s">
        <v>354</v>
      </c>
      <c r="C34" t="s">
        <v>203</v>
      </c>
      <c r="D34" s="4" t="s">
        <v>371</v>
      </c>
      <c r="E34">
        <v>306.2</v>
      </c>
    </row>
    <row r="35" spans="2:5" x14ac:dyDescent="0.25">
      <c r="B35" s="4" t="s">
        <v>354</v>
      </c>
      <c r="C35" t="s">
        <v>203</v>
      </c>
      <c r="D35" s="4" t="s">
        <v>392</v>
      </c>
      <c r="E35">
        <v>0.22828216851730901</v>
      </c>
    </row>
    <row r="36" spans="2:5" x14ac:dyDescent="0.25">
      <c r="B36" s="4" t="s">
        <v>354</v>
      </c>
      <c r="C36" t="s">
        <v>204</v>
      </c>
      <c r="D36" s="4" t="s">
        <v>370</v>
      </c>
      <c r="E36">
        <v>404.4</v>
      </c>
    </row>
    <row r="37" spans="2:5" x14ac:dyDescent="0.25">
      <c r="B37" s="4" t="s">
        <v>354</v>
      </c>
      <c r="C37" t="s">
        <v>204</v>
      </c>
      <c r="D37" s="4" t="s">
        <v>371</v>
      </c>
      <c r="E37">
        <v>318.5</v>
      </c>
    </row>
    <row r="38" spans="2:5" x14ac:dyDescent="0.25">
      <c r="B38" s="4" t="s">
        <v>354</v>
      </c>
      <c r="C38" t="s">
        <v>204</v>
      </c>
      <c r="D38" s="4" t="s">
        <v>392</v>
      </c>
      <c r="E38">
        <v>0.26970172684458399</v>
      </c>
    </row>
    <row r="39" spans="2:5" x14ac:dyDescent="0.25">
      <c r="B39" s="4" t="s">
        <v>354</v>
      </c>
      <c r="C39" t="s">
        <v>205</v>
      </c>
      <c r="D39" s="4" t="s">
        <v>370</v>
      </c>
      <c r="E39">
        <v>427.3</v>
      </c>
    </row>
    <row r="40" spans="2:5" x14ac:dyDescent="0.25">
      <c r="B40" s="4" t="s">
        <v>354</v>
      </c>
      <c r="C40" t="s">
        <v>205</v>
      </c>
      <c r="D40" s="4" t="s">
        <v>371</v>
      </c>
      <c r="E40">
        <v>378.9</v>
      </c>
    </row>
    <row r="41" spans="2:5" x14ac:dyDescent="0.25">
      <c r="B41" s="4" t="s">
        <v>354</v>
      </c>
      <c r="C41" t="s">
        <v>205</v>
      </c>
      <c r="D41" s="4" t="s">
        <v>392</v>
      </c>
      <c r="E41">
        <v>0.12773818949590901</v>
      </c>
    </row>
    <row r="42" spans="2:5" x14ac:dyDescent="0.25">
      <c r="B42" s="4" t="s">
        <v>354</v>
      </c>
      <c r="C42" t="s">
        <v>293</v>
      </c>
      <c r="D42" s="4" t="s">
        <v>370</v>
      </c>
      <c r="E42">
        <v>344.7</v>
      </c>
    </row>
    <row r="43" spans="2:5" x14ac:dyDescent="0.25">
      <c r="B43" s="4" t="s">
        <v>354</v>
      </c>
      <c r="C43" t="s">
        <v>293</v>
      </c>
      <c r="D43" s="4" t="s">
        <v>371</v>
      </c>
      <c r="E43">
        <v>317.3</v>
      </c>
    </row>
    <row r="44" spans="2:5" x14ac:dyDescent="0.25">
      <c r="B44" s="4" t="s">
        <v>354</v>
      </c>
      <c r="C44" t="s">
        <v>293</v>
      </c>
      <c r="D44" s="4" t="s">
        <v>392</v>
      </c>
      <c r="E44">
        <v>8.6353608572328905E-2</v>
      </c>
    </row>
    <row r="45" spans="2:5" x14ac:dyDescent="0.25">
      <c r="B45" s="4" t="s">
        <v>354</v>
      </c>
      <c r="C45" t="s">
        <v>283</v>
      </c>
      <c r="D45" s="4" t="s">
        <v>370</v>
      </c>
      <c r="E45">
        <v>326.10000000000002</v>
      </c>
    </row>
    <row r="46" spans="2:5" x14ac:dyDescent="0.25">
      <c r="B46" s="4" t="s">
        <v>354</v>
      </c>
      <c r="C46" t="s">
        <v>283</v>
      </c>
      <c r="D46" s="4" t="s">
        <v>371</v>
      </c>
      <c r="E46">
        <v>287.7</v>
      </c>
    </row>
    <row r="47" spans="2:5" x14ac:dyDescent="0.25">
      <c r="B47" s="4" t="s">
        <v>354</v>
      </c>
      <c r="C47" t="s">
        <v>283</v>
      </c>
      <c r="D47" s="4" t="s">
        <v>392</v>
      </c>
      <c r="E47">
        <v>0.133472367049009</v>
      </c>
    </row>
    <row r="48" spans="2:5" x14ac:dyDescent="0.25">
      <c r="B48" s="4" t="s">
        <v>354</v>
      </c>
      <c r="C48" t="s">
        <v>206</v>
      </c>
      <c r="D48" s="4" t="s">
        <v>370</v>
      </c>
      <c r="E48">
        <v>375.1</v>
      </c>
    </row>
    <row r="49" spans="2:5" x14ac:dyDescent="0.25">
      <c r="B49" s="4" t="s">
        <v>354</v>
      </c>
      <c r="C49" t="s">
        <v>206</v>
      </c>
      <c r="D49" s="4" t="s">
        <v>371</v>
      </c>
      <c r="E49">
        <v>339.8</v>
      </c>
    </row>
    <row r="50" spans="2:5" x14ac:dyDescent="0.25">
      <c r="B50" s="4" t="s">
        <v>354</v>
      </c>
      <c r="C50" t="s">
        <v>206</v>
      </c>
      <c r="D50" s="4" t="s">
        <v>392</v>
      </c>
      <c r="E50">
        <v>0.103884638022366</v>
      </c>
    </row>
    <row r="51" spans="2:5" x14ac:dyDescent="0.25">
      <c r="B51" s="4" t="s">
        <v>354</v>
      </c>
      <c r="C51" t="s">
        <v>208</v>
      </c>
      <c r="D51" s="4" t="s">
        <v>370</v>
      </c>
      <c r="E51">
        <v>355</v>
      </c>
    </row>
    <row r="52" spans="2:5" x14ac:dyDescent="0.25">
      <c r="B52" s="4" t="s">
        <v>354</v>
      </c>
      <c r="C52" t="s">
        <v>208</v>
      </c>
      <c r="D52" s="4" t="s">
        <v>371</v>
      </c>
      <c r="E52">
        <v>303.60000000000002</v>
      </c>
    </row>
    <row r="53" spans="2:5" x14ac:dyDescent="0.25">
      <c r="B53" s="4" t="s">
        <v>354</v>
      </c>
      <c r="C53" t="s">
        <v>208</v>
      </c>
      <c r="D53" s="4" t="s">
        <v>392</v>
      </c>
      <c r="E53">
        <v>0.169301712779974</v>
      </c>
    </row>
    <row r="54" spans="2:5" x14ac:dyDescent="0.25">
      <c r="B54" s="4" t="s">
        <v>354</v>
      </c>
      <c r="C54" t="s">
        <v>298</v>
      </c>
      <c r="D54" s="4" t="s">
        <v>370</v>
      </c>
      <c r="E54">
        <v>372.2</v>
      </c>
    </row>
    <row r="55" spans="2:5" x14ac:dyDescent="0.25">
      <c r="B55" s="4" t="s">
        <v>354</v>
      </c>
      <c r="C55" t="s">
        <v>298</v>
      </c>
      <c r="D55" s="4" t="s">
        <v>371</v>
      </c>
      <c r="E55">
        <v>300.3</v>
      </c>
    </row>
    <row r="56" spans="2:5" x14ac:dyDescent="0.25">
      <c r="B56" s="4" t="s">
        <v>354</v>
      </c>
      <c r="C56" t="s">
        <v>298</v>
      </c>
      <c r="D56" s="4" t="s">
        <v>392</v>
      </c>
      <c r="E56">
        <v>0.23942723942723901</v>
      </c>
    </row>
    <row r="57" spans="2:5" x14ac:dyDescent="0.25">
      <c r="B57" s="4" t="s">
        <v>354</v>
      </c>
      <c r="C57" t="s">
        <v>209</v>
      </c>
      <c r="D57" s="4" t="s">
        <v>370</v>
      </c>
      <c r="E57">
        <v>470.1</v>
      </c>
    </row>
    <row r="58" spans="2:5" x14ac:dyDescent="0.25">
      <c r="B58" s="4" t="s">
        <v>354</v>
      </c>
      <c r="C58" t="s">
        <v>209</v>
      </c>
      <c r="D58" s="4" t="s">
        <v>371</v>
      </c>
      <c r="E58">
        <v>382.9</v>
      </c>
    </row>
    <row r="59" spans="2:5" x14ac:dyDescent="0.25">
      <c r="B59" s="4" t="s">
        <v>354</v>
      </c>
      <c r="C59" t="s">
        <v>209</v>
      </c>
      <c r="D59" s="4" t="s">
        <v>392</v>
      </c>
      <c r="E59">
        <v>0.227735701227475</v>
      </c>
    </row>
    <row r="60" spans="2:5" x14ac:dyDescent="0.25">
      <c r="B60" s="4" t="s">
        <v>354</v>
      </c>
      <c r="C60" t="s">
        <v>210</v>
      </c>
      <c r="D60" s="4" t="s">
        <v>370</v>
      </c>
      <c r="E60">
        <v>367</v>
      </c>
    </row>
    <row r="61" spans="2:5" x14ac:dyDescent="0.25">
      <c r="B61" s="4" t="s">
        <v>354</v>
      </c>
      <c r="C61" t="s">
        <v>210</v>
      </c>
      <c r="D61" s="4" t="s">
        <v>371</v>
      </c>
      <c r="E61">
        <v>344</v>
      </c>
    </row>
    <row r="62" spans="2:5" x14ac:dyDescent="0.25">
      <c r="B62" s="4" t="s">
        <v>354</v>
      </c>
      <c r="C62" t="s">
        <v>210</v>
      </c>
      <c r="D62" s="4" t="s">
        <v>392</v>
      </c>
      <c r="E62">
        <v>6.6860465116278994E-2</v>
      </c>
    </row>
    <row r="63" spans="2:5" x14ac:dyDescent="0.25">
      <c r="B63" s="4" t="s">
        <v>354</v>
      </c>
      <c r="C63" t="s">
        <v>211</v>
      </c>
      <c r="D63" s="4" t="s">
        <v>370</v>
      </c>
      <c r="E63">
        <v>364.9</v>
      </c>
    </row>
    <row r="64" spans="2:5" x14ac:dyDescent="0.25">
      <c r="B64" s="4" t="s">
        <v>354</v>
      </c>
      <c r="C64" t="s">
        <v>211</v>
      </c>
      <c r="D64" s="4" t="s">
        <v>371</v>
      </c>
      <c r="E64">
        <v>340.7</v>
      </c>
    </row>
    <row r="65" spans="2:5" x14ac:dyDescent="0.25">
      <c r="B65" s="4" t="s">
        <v>354</v>
      </c>
      <c r="C65" t="s">
        <v>211</v>
      </c>
      <c r="D65" s="4" t="s">
        <v>392</v>
      </c>
      <c r="E65">
        <v>7.1030231875550201E-2</v>
      </c>
    </row>
    <row r="66" spans="2:5" x14ac:dyDescent="0.25">
      <c r="B66" s="4" t="s">
        <v>354</v>
      </c>
      <c r="C66" t="s">
        <v>212</v>
      </c>
      <c r="D66" s="4" t="s">
        <v>370</v>
      </c>
      <c r="E66">
        <v>352.3</v>
      </c>
    </row>
    <row r="67" spans="2:5" x14ac:dyDescent="0.25">
      <c r="B67" s="4" t="s">
        <v>354</v>
      </c>
      <c r="C67" t="s">
        <v>212</v>
      </c>
      <c r="D67" s="4" t="s">
        <v>371</v>
      </c>
      <c r="E67">
        <v>307.89999999999998</v>
      </c>
    </row>
    <row r="68" spans="2:5" x14ac:dyDescent="0.25">
      <c r="B68" s="4" t="s">
        <v>354</v>
      </c>
      <c r="C68" t="s">
        <v>212</v>
      </c>
      <c r="D68" s="4" t="s">
        <v>392</v>
      </c>
      <c r="E68">
        <v>0.14420266320233899</v>
      </c>
    </row>
    <row r="69" spans="2:5" x14ac:dyDescent="0.25">
      <c r="B69" s="4" t="s">
        <v>354</v>
      </c>
      <c r="C69" t="s">
        <v>310</v>
      </c>
      <c r="D69" s="4" t="s">
        <v>370</v>
      </c>
      <c r="E69">
        <v>371.3</v>
      </c>
    </row>
    <row r="70" spans="2:5" x14ac:dyDescent="0.25">
      <c r="B70" s="4" t="s">
        <v>354</v>
      </c>
      <c r="C70" t="s">
        <v>310</v>
      </c>
      <c r="D70" s="4" t="s">
        <v>371</v>
      </c>
      <c r="E70">
        <v>353.7</v>
      </c>
    </row>
    <row r="71" spans="2:5" x14ac:dyDescent="0.25">
      <c r="B71" s="4" t="s">
        <v>354</v>
      </c>
      <c r="C71" t="s">
        <v>310</v>
      </c>
      <c r="D71" s="4" t="s">
        <v>392</v>
      </c>
      <c r="E71">
        <v>4.9759683347469601E-2</v>
      </c>
    </row>
    <row r="72" spans="2:5" x14ac:dyDescent="0.25">
      <c r="B72" s="4" t="s">
        <v>354</v>
      </c>
      <c r="C72" t="s">
        <v>273</v>
      </c>
      <c r="D72" s="4" t="s">
        <v>370</v>
      </c>
      <c r="E72">
        <v>397.3</v>
      </c>
    </row>
    <row r="73" spans="2:5" x14ac:dyDescent="0.25">
      <c r="B73" s="4" t="s">
        <v>354</v>
      </c>
      <c r="C73" t="s">
        <v>273</v>
      </c>
      <c r="D73" s="4" t="s">
        <v>371</v>
      </c>
      <c r="E73">
        <v>354.1</v>
      </c>
    </row>
    <row r="74" spans="2:5" x14ac:dyDescent="0.25">
      <c r="B74" s="4" t="s">
        <v>354</v>
      </c>
      <c r="C74" t="s">
        <v>273</v>
      </c>
      <c r="D74" s="4" t="s">
        <v>392</v>
      </c>
      <c r="E74">
        <v>0.1219994351878</v>
      </c>
    </row>
    <row r="75" spans="2:5" x14ac:dyDescent="0.25">
      <c r="B75" s="4" t="s">
        <v>354</v>
      </c>
      <c r="C75" t="s">
        <v>213</v>
      </c>
      <c r="D75" s="4" t="s">
        <v>370</v>
      </c>
      <c r="E75">
        <v>357.4</v>
      </c>
    </row>
    <row r="76" spans="2:5" x14ac:dyDescent="0.25">
      <c r="B76" s="4" t="s">
        <v>354</v>
      </c>
      <c r="C76" t="s">
        <v>213</v>
      </c>
      <c r="D76" s="4" t="s">
        <v>371</v>
      </c>
      <c r="E76">
        <v>334.9</v>
      </c>
    </row>
    <row r="77" spans="2:5" x14ac:dyDescent="0.25">
      <c r="B77" s="4" t="s">
        <v>354</v>
      </c>
      <c r="C77" t="s">
        <v>213</v>
      </c>
      <c r="D77" s="4" t="s">
        <v>392</v>
      </c>
      <c r="E77">
        <v>6.7184234099731302E-2</v>
      </c>
    </row>
    <row r="78" spans="2:5" x14ac:dyDescent="0.25">
      <c r="B78" s="4" t="s">
        <v>354</v>
      </c>
      <c r="C78" t="s">
        <v>214</v>
      </c>
      <c r="D78" s="4" t="s">
        <v>370</v>
      </c>
      <c r="E78">
        <v>447.2</v>
      </c>
    </row>
    <row r="79" spans="2:5" x14ac:dyDescent="0.25">
      <c r="B79" s="4" t="s">
        <v>354</v>
      </c>
      <c r="C79" t="s">
        <v>214</v>
      </c>
      <c r="D79" s="4" t="s">
        <v>371</v>
      </c>
      <c r="E79">
        <v>380.8</v>
      </c>
    </row>
    <row r="80" spans="2:5" x14ac:dyDescent="0.25">
      <c r="B80" s="4" t="s">
        <v>354</v>
      </c>
      <c r="C80" t="s">
        <v>214</v>
      </c>
      <c r="D80" s="4" t="s">
        <v>392</v>
      </c>
      <c r="E80">
        <v>0.17436974789915999</v>
      </c>
    </row>
    <row r="81" spans="2:5" x14ac:dyDescent="0.25">
      <c r="B81" s="4" t="s">
        <v>354</v>
      </c>
      <c r="C81" t="s">
        <v>381</v>
      </c>
      <c r="D81" s="4" t="s">
        <v>370</v>
      </c>
      <c r="E81">
        <v>329.5</v>
      </c>
    </row>
    <row r="82" spans="2:5" x14ac:dyDescent="0.25">
      <c r="B82" s="4" t="s">
        <v>354</v>
      </c>
      <c r="C82" t="s">
        <v>381</v>
      </c>
      <c r="D82" s="4" t="s">
        <v>371</v>
      </c>
      <c r="E82">
        <v>299</v>
      </c>
    </row>
    <row r="83" spans="2:5" x14ac:dyDescent="0.25">
      <c r="B83" s="4" t="s">
        <v>354</v>
      </c>
      <c r="C83" t="s">
        <v>381</v>
      </c>
      <c r="D83" s="4" t="s">
        <v>392</v>
      </c>
      <c r="E83">
        <v>0.102006688963211</v>
      </c>
    </row>
    <row r="84" spans="2:5" x14ac:dyDescent="0.25">
      <c r="B84" s="4" t="s">
        <v>354</v>
      </c>
      <c r="C84" t="s">
        <v>274</v>
      </c>
      <c r="D84" s="4" t="s">
        <v>370</v>
      </c>
      <c r="E84">
        <v>353.2</v>
      </c>
    </row>
    <row r="85" spans="2:5" x14ac:dyDescent="0.25">
      <c r="B85" s="4" t="s">
        <v>354</v>
      </c>
      <c r="C85" t="s">
        <v>274</v>
      </c>
      <c r="D85" s="4" t="s">
        <v>371</v>
      </c>
      <c r="E85">
        <v>316.89999999999998</v>
      </c>
    </row>
    <row r="86" spans="2:5" x14ac:dyDescent="0.25">
      <c r="B86" s="4" t="s">
        <v>354</v>
      </c>
      <c r="C86" t="s">
        <v>274</v>
      </c>
      <c r="D86" s="4" t="s">
        <v>392</v>
      </c>
      <c r="E86">
        <v>0.11454717576522599</v>
      </c>
    </row>
    <row r="87" spans="2:5" x14ac:dyDescent="0.25">
      <c r="B87" s="4" t="s">
        <v>354</v>
      </c>
      <c r="C87" t="s">
        <v>275</v>
      </c>
      <c r="D87" s="4" t="s">
        <v>370</v>
      </c>
      <c r="E87">
        <v>433.5</v>
      </c>
    </row>
    <row r="88" spans="2:5" x14ac:dyDescent="0.25">
      <c r="B88" s="4" t="s">
        <v>354</v>
      </c>
      <c r="C88" t="s">
        <v>275</v>
      </c>
      <c r="D88" s="4" t="s">
        <v>371</v>
      </c>
      <c r="E88">
        <v>393.2</v>
      </c>
    </row>
    <row r="89" spans="2:5" x14ac:dyDescent="0.25">
      <c r="B89" s="4" t="s">
        <v>354</v>
      </c>
      <c r="C89" t="s">
        <v>275</v>
      </c>
      <c r="D89" s="4" t="s">
        <v>392</v>
      </c>
      <c r="E89">
        <v>0.102492370295015</v>
      </c>
    </row>
    <row r="90" spans="2:5" x14ac:dyDescent="0.25">
      <c r="B90" s="4" t="s">
        <v>354</v>
      </c>
      <c r="C90" t="s">
        <v>216</v>
      </c>
      <c r="D90" s="4" t="s">
        <v>370</v>
      </c>
      <c r="E90">
        <v>339.8</v>
      </c>
    </row>
    <row r="91" spans="2:5" x14ac:dyDescent="0.25">
      <c r="B91" s="4" t="s">
        <v>354</v>
      </c>
      <c r="C91" t="s">
        <v>216</v>
      </c>
      <c r="D91" s="4" t="s">
        <v>371</v>
      </c>
      <c r="E91">
        <v>305.8</v>
      </c>
    </row>
    <row r="92" spans="2:5" x14ac:dyDescent="0.25">
      <c r="B92" s="4" t="s">
        <v>354</v>
      </c>
      <c r="C92" t="s">
        <v>216</v>
      </c>
      <c r="D92" s="4" t="s">
        <v>392</v>
      </c>
      <c r="E92">
        <v>0.111183780248528</v>
      </c>
    </row>
    <row r="93" spans="2:5" x14ac:dyDescent="0.25">
      <c r="B93" s="4" t="s">
        <v>354</v>
      </c>
      <c r="C93" t="s">
        <v>217</v>
      </c>
      <c r="D93" s="4" t="s">
        <v>370</v>
      </c>
      <c r="E93">
        <v>412.2</v>
      </c>
    </row>
    <row r="94" spans="2:5" x14ac:dyDescent="0.25">
      <c r="B94" s="4" t="s">
        <v>354</v>
      </c>
      <c r="C94" t="s">
        <v>217</v>
      </c>
      <c r="D94" s="4" t="s">
        <v>371</v>
      </c>
      <c r="E94">
        <v>371.1</v>
      </c>
    </row>
    <row r="95" spans="2:5" x14ac:dyDescent="0.25">
      <c r="B95" s="4" t="s">
        <v>354</v>
      </c>
      <c r="C95" t="s">
        <v>217</v>
      </c>
      <c r="D95" s="4" t="s">
        <v>392</v>
      </c>
      <c r="E95">
        <v>0.110751818916734</v>
      </c>
    </row>
    <row r="96" spans="2:5" x14ac:dyDescent="0.25">
      <c r="B96" s="4" t="s">
        <v>354</v>
      </c>
      <c r="C96" t="s">
        <v>218</v>
      </c>
      <c r="D96" s="4" t="s">
        <v>370</v>
      </c>
      <c r="E96">
        <v>411.9</v>
      </c>
    </row>
    <row r="97" spans="2:5" x14ac:dyDescent="0.25">
      <c r="B97" s="4" t="s">
        <v>354</v>
      </c>
      <c r="C97" t="s">
        <v>218</v>
      </c>
      <c r="D97" s="4" t="s">
        <v>371</v>
      </c>
      <c r="E97">
        <v>372</v>
      </c>
    </row>
    <row r="98" spans="2:5" x14ac:dyDescent="0.25">
      <c r="B98" s="4" t="s">
        <v>354</v>
      </c>
      <c r="C98" t="s">
        <v>218</v>
      </c>
      <c r="D98" s="4" t="s">
        <v>392</v>
      </c>
      <c r="E98">
        <v>0.107258064516129</v>
      </c>
    </row>
    <row r="99" spans="2:5" x14ac:dyDescent="0.25">
      <c r="B99" s="4" t="s">
        <v>354</v>
      </c>
      <c r="C99" t="s">
        <v>219</v>
      </c>
      <c r="D99" s="4" t="s">
        <v>370</v>
      </c>
      <c r="E99">
        <v>474.6</v>
      </c>
    </row>
    <row r="100" spans="2:5" x14ac:dyDescent="0.25">
      <c r="B100" s="4" t="s">
        <v>354</v>
      </c>
      <c r="C100" t="s">
        <v>219</v>
      </c>
      <c r="D100" s="4" t="s">
        <v>371</v>
      </c>
      <c r="E100">
        <v>403.9</v>
      </c>
    </row>
    <row r="101" spans="2:5" x14ac:dyDescent="0.25">
      <c r="B101" s="4" t="s">
        <v>354</v>
      </c>
      <c r="C101" t="s">
        <v>219</v>
      </c>
      <c r="D101" s="4" t="s">
        <v>392</v>
      </c>
      <c r="E101">
        <v>0.17504332755632601</v>
      </c>
    </row>
    <row r="102" spans="2:5" x14ac:dyDescent="0.25">
      <c r="B102" s="4" t="s">
        <v>354</v>
      </c>
      <c r="C102" t="s">
        <v>276</v>
      </c>
      <c r="D102" s="4" t="s">
        <v>370</v>
      </c>
      <c r="E102">
        <v>419.8</v>
      </c>
    </row>
    <row r="103" spans="2:5" x14ac:dyDescent="0.25">
      <c r="B103" s="4" t="s">
        <v>354</v>
      </c>
      <c r="C103" t="s">
        <v>276</v>
      </c>
      <c r="D103" s="4" t="s">
        <v>371</v>
      </c>
      <c r="E103">
        <v>334.9</v>
      </c>
    </row>
    <row r="104" spans="2:5" x14ac:dyDescent="0.25">
      <c r="B104" s="4" t="s">
        <v>354</v>
      </c>
      <c r="C104" t="s">
        <v>276</v>
      </c>
      <c r="D104" s="4" t="s">
        <v>392</v>
      </c>
      <c r="E104">
        <v>0.25350851000298602</v>
      </c>
    </row>
    <row r="105" spans="2:5" x14ac:dyDescent="0.25">
      <c r="B105" s="4" t="s">
        <v>354</v>
      </c>
      <c r="C105" t="s">
        <v>284</v>
      </c>
      <c r="D105" s="4" t="s">
        <v>370</v>
      </c>
      <c r="E105">
        <v>433.8</v>
      </c>
    </row>
    <row r="106" spans="2:5" x14ac:dyDescent="0.25">
      <c r="B106" s="4" t="s">
        <v>354</v>
      </c>
      <c r="C106" t="s">
        <v>284</v>
      </c>
      <c r="D106" s="4" t="s">
        <v>371</v>
      </c>
      <c r="E106">
        <v>381.6</v>
      </c>
    </row>
    <row r="107" spans="2:5" x14ac:dyDescent="0.25">
      <c r="B107" s="4" t="s">
        <v>354</v>
      </c>
      <c r="C107" t="s">
        <v>284</v>
      </c>
      <c r="D107" s="4" t="s">
        <v>392</v>
      </c>
      <c r="E107">
        <v>0.13679245283018901</v>
      </c>
    </row>
    <row r="108" spans="2:5" x14ac:dyDescent="0.25">
      <c r="B108" s="4" t="s">
        <v>354</v>
      </c>
      <c r="C108" t="s">
        <v>220</v>
      </c>
      <c r="D108" s="4" t="s">
        <v>370</v>
      </c>
      <c r="E108">
        <v>362.5</v>
      </c>
    </row>
    <row r="109" spans="2:5" x14ac:dyDescent="0.25">
      <c r="B109" s="4" t="s">
        <v>354</v>
      </c>
      <c r="C109" t="s">
        <v>220</v>
      </c>
      <c r="D109" s="4" t="s">
        <v>371</v>
      </c>
      <c r="E109">
        <v>312.10000000000002</v>
      </c>
    </row>
    <row r="110" spans="2:5" x14ac:dyDescent="0.25">
      <c r="B110" s="4" t="s">
        <v>354</v>
      </c>
      <c r="C110" t="s">
        <v>220</v>
      </c>
      <c r="D110" s="4" t="s">
        <v>392</v>
      </c>
      <c r="E110">
        <v>0.16148670297981399</v>
      </c>
    </row>
    <row r="111" spans="2:5" x14ac:dyDescent="0.25">
      <c r="B111" s="4" t="s">
        <v>354</v>
      </c>
      <c r="C111" t="s">
        <v>336</v>
      </c>
      <c r="D111" s="4" t="s">
        <v>370</v>
      </c>
      <c r="E111">
        <v>391.1</v>
      </c>
    </row>
    <row r="112" spans="2:5" x14ac:dyDescent="0.25">
      <c r="B112" s="4" t="s">
        <v>354</v>
      </c>
      <c r="C112" t="s">
        <v>336</v>
      </c>
      <c r="D112" s="4" t="s">
        <v>371</v>
      </c>
      <c r="E112">
        <v>349.8</v>
      </c>
    </row>
    <row r="113" spans="2:5" x14ac:dyDescent="0.25">
      <c r="B113" s="4" t="s">
        <v>354</v>
      </c>
      <c r="C113" t="s">
        <v>336</v>
      </c>
      <c r="D113" s="4" t="s">
        <v>392</v>
      </c>
      <c r="E113">
        <v>0.118067467124071</v>
      </c>
    </row>
    <row r="114" spans="2:5" x14ac:dyDescent="0.25">
      <c r="B114" s="4" t="s">
        <v>354</v>
      </c>
      <c r="C114" t="s">
        <v>221</v>
      </c>
      <c r="D114" s="4" t="s">
        <v>370</v>
      </c>
      <c r="E114">
        <v>411.1</v>
      </c>
    </row>
    <row r="115" spans="2:5" x14ac:dyDescent="0.25">
      <c r="B115" s="4" t="s">
        <v>354</v>
      </c>
      <c r="C115" t="s">
        <v>221</v>
      </c>
      <c r="D115" s="4" t="s">
        <v>371</v>
      </c>
      <c r="E115">
        <v>332.7</v>
      </c>
    </row>
    <row r="116" spans="2:5" x14ac:dyDescent="0.25">
      <c r="B116" s="4" t="s">
        <v>354</v>
      </c>
      <c r="C116" t="s">
        <v>221</v>
      </c>
      <c r="D116" s="4" t="s">
        <v>392</v>
      </c>
      <c r="E116">
        <v>0.23564773068830799</v>
      </c>
    </row>
    <row r="117" spans="2:5" x14ac:dyDescent="0.25">
      <c r="B117" s="4" t="s">
        <v>354</v>
      </c>
      <c r="C117" t="s">
        <v>295</v>
      </c>
      <c r="D117" s="4" t="s">
        <v>370</v>
      </c>
      <c r="E117">
        <v>343.6</v>
      </c>
    </row>
    <row r="118" spans="2:5" x14ac:dyDescent="0.25">
      <c r="B118" s="4" t="s">
        <v>354</v>
      </c>
      <c r="C118" t="s">
        <v>295</v>
      </c>
      <c r="D118" s="4" t="s">
        <v>371</v>
      </c>
      <c r="E118">
        <v>286</v>
      </c>
    </row>
    <row r="119" spans="2:5" x14ac:dyDescent="0.25">
      <c r="B119" s="4" t="s">
        <v>354</v>
      </c>
      <c r="C119" t="s">
        <v>295</v>
      </c>
      <c r="D119" s="4" t="s">
        <v>392</v>
      </c>
      <c r="E119">
        <v>0.201398601398602</v>
      </c>
    </row>
    <row r="120" spans="2:5" x14ac:dyDescent="0.25">
      <c r="B120" s="4" t="s">
        <v>354</v>
      </c>
      <c r="C120" t="s">
        <v>364</v>
      </c>
      <c r="D120" s="4" t="s">
        <v>370</v>
      </c>
      <c r="E120">
        <v>470.2</v>
      </c>
    </row>
    <row r="121" spans="2:5" x14ac:dyDescent="0.25">
      <c r="B121" s="4" t="s">
        <v>354</v>
      </c>
      <c r="C121" t="s">
        <v>364</v>
      </c>
      <c r="D121" s="4" t="s">
        <v>371</v>
      </c>
      <c r="E121">
        <v>410.5</v>
      </c>
    </row>
    <row r="122" spans="2:5" x14ac:dyDescent="0.25">
      <c r="B122" s="4" t="s">
        <v>354</v>
      </c>
      <c r="C122" t="s">
        <v>364</v>
      </c>
      <c r="D122" s="4" t="s">
        <v>392</v>
      </c>
      <c r="E122">
        <v>0.145432399512789</v>
      </c>
    </row>
    <row r="123" spans="2:5" x14ac:dyDescent="0.25">
      <c r="B123" s="4" t="s">
        <v>354</v>
      </c>
      <c r="C123" t="s">
        <v>222</v>
      </c>
      <c r="D123" s="4" t="s">
        <v>370</v>
      </c>
      <c r="E123">
        <v>463.1</v>
      </c>
    </row>
    <row r="124" spans="2:5" x14ac:dyDescent="0.25">
      <c r="B124" s="4" t="s">
        <v>354</v>
      </c>
      <c r="C124" t="s">
        <v>222</v>
      </c>
      <c r="D124" s="4" t="s">
        <v>371</v>
      </c>
      <c r="E124">
        <v>394.9</v>
      </c>
    </row>
    <row r="125" spans="2:5" x14ac:dyDescent="0.25">
      <c r="B125" s="4" t="s">
        <v>354</v>
      </c>
      <c r="C125" t="s">
        <v>222</v>
      </c>
      <c r="D125" s="4" t="s">
        <v>392</v>
      </c>
      <c r="E125">
        <v>0.17270194986072401</v>
      </c>
    </row>
    <row r="126" spans="2:5" x14ac:dyDescent="0.25">
      <c r="B126" s="4" t="s">
        <v>354</v>
      </c>
      <c r="C126" t="s">
        <v>223</v>
      </c>
      <c r="D126" s="4" t="s">
        <v>370</v>
      </c>
      <c r="E126">
        <v>540.5</v>
      </c>
    </row>
    <row r="127" spans="2:5" x14ac:dyDescent="0.25">
      <c r="B127" s="4" t="s">
        <v>354</v>
      </c>
      <c r="C127" t="s">
        <v>223</v>
      </c>
      <c r="D127" s="4" t="s">
        <v>371</v>
      </c>
      <c r="E127">
        <v>407.8</v>
      </c>
    </row>
    <row r="128" spans="2:5" x14ac:dyDescent="0.25">
      <c r="B128" s="4" t="s">
        <v>354</v>
      </c>
      <c r="C128" t="s">
        <v>223</v>
      </c>
      <c r="D128" s="4" t="s">
        <v>392</v>
      </c>
      <c r="E128">
        <v>0.32540461010299199</v>
      </c>
    </row>
    <row r="129" spans="2:5" x14ac:dyDescent="0.25">
      <c r="B129" s="4" t="s">
        <v>354</v>
      </c>
      <c r="C129" t="s">
        <v>224</v>
      </c>
      <c r="D129" s="4" t="s">
        <v>370</v>
      </c>
      <c r="E129">
        <v>372.1</v>
      </c>
    </row>
    <row r="130" spans="2:5" x14ac:dyDescent="0.25">
      <c r="B130" s="4" t="s">
        <v>354</v>
      </c>
      <c r="C130" t="s">
        <v>224</v>
      </c>
      <c r="D130" s="4" t="s">
        <v>371</v>
      </c>
      <c r="E130">
        <v>295.10000000000002</v>
      </c>
    </row>
    <row r="131" spans="2:5" x14ac:dyDescent="0.25">
      <c r="B131" s="4" t="s">
        <v>354</v>
      </c>
      <c r="C131" t="s">
        <v>224</v>
      </c>
      <c r="D131" s="4" t="s">
        <v>392</v>
      </c>
      <c r="E131">
        <v>0.26092849881396102</v>
      </c>
    </row>
    <row r="132" spans="2:5" x14ac:dyDescent="0.25">
      <c r="B132" s="4" t="s">
        <v>354</v>
      </c>
      <c r="C132" t="s">
        <v>225</v>
      </c>
      <c r="D132" s="4" t="s">
        <v>370</v>
      </c>
      <c r="E132">
        <v>353.7</v>
      </c>
    </row>
    <row r="133" spans="2:5" x14ac:dyDescent="0.25">
      <c r="B133" s="4" t="s">
        <v>354</v>
      </c>
      <c r="C133" t="s">
        <v>225</v>
      </c>
      <c r="D133" s="4" t="s">
        <v>371</v>
      </c>
      <c r="E133">
        <v>298.39999999999998</v>
      </c>
    </row>
    <row r="134" spans="2:5" x14ac:dyDescent="0.25">
      <c r="B134" s="4" t="s">
        <v>354</v>
      </c>
      <c r="C134" t="s">
        <v>225</v>
      </c>
      <c r="D134" s="4" t="s">
        <v>392</v>
      </c>
      <c r="E134">
        <v>0.18532171581769499</v>
      </c>
    </row>
    <row r="135" spans="2:5" x14ac:dyDescent="0.25">
      <c r="B135" s="4" t="s">
        <v>354</v>
      </c>
      <c r="C135" t="s">
        <v>226</v>
      </c>
      <c r="D135" s="4" t="s">
        <v>370</v>
      </c>
      <c r="E135">
        <v>379.7</v>
      </c>
    </row>
    <row r="136" spans="2:5" x14ac:dyDescent="0.25">
      <c r="B136" s="4" t="s">
        <v>354</v>
      </c>
      <c r="C136" t="s">
        <v>226</v>
      </c>
      <c r="D136" s="4" t="s">
        <v>371</v>
      </c>
      <c r="E136">
        <v>314.89999999999998</v>
      </c>
    </row>
    <row r="137" spans="2:5" x14ac:dyDescent="0.25">
      <c r="B137" s="4" t="s">
        <v>354</v>
      </c>
      <c r="C137" t="s">
        <v>226</v>
      </c>
      <c r="D137" s="4" t="s">
        <v>392</v>
      </c>
      <c r="E137">
        <v>0.20577961257542099</v>
      </c>
    </row>
    <row r="138" spans="2:5" x14ac:dyDescent="0.25">
      <c r="B138" s="4" t="s">
        <v>354</v>
      </c>
      <c r="C138" t="s">
        <v>227</v>
      </c>
      <c r="D138" s="4" t="s">
        <v>370</v>
      </c>
      <c r="E138">
        <v>491.5</v>
      </c>
    </row>
    <row r="139" spans="2:5" x14ac:dyDescent="0.25">
      <c r="B139" s="4" t="s">
        <v>354</v>
      </c>
      <c r="C139" t="s">
        <v>227</v>
      </c>
      <c r="D139" s="4" t="s">
        <v>371</v>
      </c>
      <c r="E139">
        <v>433.7</v>
      </c>
    </row>
    <row r="140" spans="2:5" x14ac:dyDescent="0.25">
      <c r="B140" s="4" t="s">
        <v>354</v>
      </c>
      <c r="C140" t="s">
        <v>227</v>
      </c>
      <c r="D140" s="4" t="s">
        <v>392</v>
      </c>
      <c r="E140">
        <v>0.133271846898778</v>
      </c>
    </row>
    <row r="141" spans="2:5" x14ac:dyDescent="0.25">
      <c r="B141" s="4" t="s">
        <v>354</v>
      </c>
      <c r="C141" t="s">
        <v>228</v>
      </c>
      <c r="D141" s="4" t="s">
        <v>370</v>
      </c>
      <c r="E141">
        <v>378.2</v>
      </c>
    </row>
    <row r="142" spans="2:5" x14ac:dyDescent="0.25">
      <c r="B142" s="4" t="s">
        <v>354</v>
      </c>
      <c r="C142" t="s">
        <v>228</v>
      </c>
      <c r="D142" s="4" t="s">
        <v>371</v>
      </c>
      <c r="E142">
        <v>341.6</v>
      </c>
    </row>
    <row r="143" spans="2:5" x14ac:dyDescent="0.25">
      <c r="B143" s="4" t="s">
        <v>354</v>
      </c>
      <c r="C143" t="s">
        <v>228</v>
      </c>
      <c r="D143" s="4" t="s">
        <v>392</v>
      </c>
      <c r="E143">
        <v>0.107142857142857</v>
      </c>
    </row>
    <row r="144" spans="2:5" x14ac:dyDescent="0.25">
      <c r="B144" s="4" t="s">
        <v>354</v>
      </c>
      <c r="C144" t="s">
        <v>229</v>
      </c>
      <c r="D144" s="4" t="s">
        <v>370</v>
      </c>
      <c r="E144">
        <v>477.1</v>
      </c>
    </row>
    <row r="145" spans="2:5" x14ac:dyDescent="0.25">
      <c r="B145" s="4" t="s">
        <v>354</v>
      </c>
      <c r="C145" t="s">
        <v>229</v>
      </c>
      <c r="D145" s="4" t="s">
        <v>371</v>
      </c>
      <c r="E145">
        <v>387.4</v>
      </c>
    </row>
    <row r="146" spans="2:5" x14ac:dyDescent="0.25">
      <c r="B146" s="4" t="s">
        <v>354</v>
      </c>
      <c r="C146" t="s">
        <v>229</v>
      </c>
      <c r="D146" s="4" t="s">
        <v>392</v>
      </c>
      <c r="E146">
        <v>0.23154362416107399</v>
      </c>
    </row>
    <row r="147" spans="2:5" x14ac:dyDescent="0.25">
      <c r="B147" s="4" t="s">
        <v>354</v>
      </c>
      <c r="C147" t="s">
        <v>230</v>
      </c>
      <c r="D147" s="4" t="s">
        <v>370</v>
      </c>
      <c r="E147">
        <v>325.10000000000002</v>
      </c>
    </row>
    <row r="148" spans="2:5" x14ac:dyDescent="0.25">
      <c r="B148" s="4" t="s">
        <v>354</v>
      </c>
      <c r="C148" t="s">
        <v>230</v>
      </c>
      <c r="D148" s="4" t="s">
        <v>371</v>
      </c>
      <c r="E148">
        <v>258.60000000000002</v>
      </c>
    </row>
    <row r="149" spans="2:5" x14ac:dyDescent="0.25">
      <c r="B149" s="4" t="s">
        <v>354</v>
      </c>
      <c r="C149" t="s">
        <v>230</v>
      </c>
      <c r="D149" s="4" t="s">
        <v>392</v>
      </c>
      <c r="E149">
        <v>0.257153905645785</v>
      </c>
    </row>
    <row r="150" spans="2:5" x14ac:dyDescent="0.25">
      <c r="B150" s="4" t="s">
        <v>354</v>
      </c>
      <c r="C150" t="s">
        <v>232</v>
      </c>
      <c r="D150" s="4" t="s">
        <v>370</v>
      </c>
      <c r="E150">
        <v>342.6</v>
      </c>
    </row>
    <row r="151" spans="2:5" x14ac:dyDescent="0.25">
      <c r="B151" s="4" t="s">
        <v>354</v>
      </c>
      <c r="C151" t="s">
        <v>232</v>
      </c>
      <c r="D151" s="4" t="s">
        <v>371</v>
      </c>
      <c r="E151">
        <v>293.7</v>
      </c>
    </row>
    <row r="152" spans="2:5" x14ac:dyDescent="0.25">
      <c r="B152" s="4" t="s">
        <v>354</v>
      </c>
      <c r="C152" t="s">
        <v>232</v>
      </c>
      <c r="D152" s="4" t="s">
        <v>392</v>
      </c>
      <c r="E152">
        <v>0.16649642492339101</v>
      </c>
    </row>
    <row r="153" spans="2:5" x14ac:dyDescent="0.25">
      <c r="B153" s="4" t="s">
        <v>354</v>
      </c>
      <c r="C153" t="s">
        <v>233</v>
      </c>
      <c r="D153" s="4" t="s">
        <v>370</v>
      </c>
      <c r="E153">
        <v>372.9</v>
      </c>
    </row>
    <row r="154" spans="2:5" x14ac:dyDescent="0.25">
      <c r="B154" s="4" t="s">
        <v>354</v>
      </c>
      <c r="C154" t="s">
        <v>233</v>
      </c>
      <c r="D154" s="4" t="s">
        <v>371</v>
      </c>
      <c r="E154">
        <v>327</v>
      </c>
    </row>
    <row r="155" spans="2:5" x14ac:dyDescent="0.25">
      <c r="B155" s="4" t="s">
        <v>354</v>
      </c>
      <c r="C155" t="s">
        <v>233</v>
      </c>
      <c r="D155" s="4" t="s">
        <v>392</v>
      </c>
      <c r="E155">
        <v>0.14036697247706401</v>
      </c>
    </row>
    <row r="156" spans="2:5" x14ac:dyDescent="0.25">
      <c r="B156" s="4" t="s">
        <v>354</v>
      </c>
      <c r="C156" t="s">
        <v>234</v>
      </c>
      <c r="D156" s="4" t="s">
        <v>370</v>
      </c>
      <c r="E156">
        <v>403.7</v>
      </c>
    </row>
    <row r="157" spans="2:5" x14ac:dyDescent="0.25">
      <c r="B157" s="4" t="s">
        <v>354</v>
      </c>
      <c r="C157" t="s">
        <v>234</v>
      </c>
      <c r="D157" s="4" t="s">
        <v>371</v>
      </c>
      <c r="E157">
        <v>363.9</v>
      </c>
    </row>
    <row r="158" spans="2:5" x14ac:dyDescent="0.25">
      <c r="B158" s="4" t="s">
        <v>354</v>
      </c>
      <c r="C158" t="s">
        <v>234</v>
      </c>
      <c r="D158" s="4" t="s">
        <v>392</v>
      </c>
      <c r="E158">
        <v>0.109370706237977</v>
      </c>
    </row>
    <row r="159" spans="2:5" x14ac:dyDescent="0.25">
      <c r="B159" s="4" t="s">
        <v>354</v>
      </c>
      <c r="C159" t="s">
        <v>235</v>
      </c>
      <c r="D159" s="4" t="s">
        <v>370</v>
      </c>
      <c r="E159">
        <v>435.7</v>
      </c>
    </row>
    <row r="160" spans="2:5" x14ac:dyDescent="0.25">
      <c r="B160" s="4" t="s">
        <v>354</v>
      </c>
      <c r="C160" t="s">
        <v>235</v>
      </c>
      <c r="D160" s="4" t="s">
        <v>371</v>
      </c>
      <c r="E160">
        <v>384.5</v>
      </c>
    </row>
    <row r="161" spans="2:5" x14ac:dyDescent="0.25">
      <c r="B161" s="4" t="s">
        <v>354</v>
      </c>
      <c r="C161" t="s">
        <v>235</v>
      </c>
      <c r="D161" s="4" t="s">
        <v>392</v>
      </c>
      <c r="E161">
        <v>0.13315994798439501</v>
      </c>
    </row>
    <row r="162" spans="2:5" x14ac:dyDescent="0.25">
      <c r="B162" s="4" t="s">
        <v>354</v>
      </c>
      <c r="C162" t="s">
        <v>236</v>
      </c>
      <c r="D162" s="4" t="s">
        <v>370</v>
      </c>
      <c r="E162">
        <v>555.79999999999995</v>
      </c>
    </row>
    <row r="163" spans="2:5" x14ac:dyDescent="0.25">
      <c r="B163" s="4" t="s">
        <v>354</v>
      </c>
      <c r="C163" t="s">
        <v>236</v>
      </c>
      <c r="D163" s="4" t="s">
        <v>371</v>
      </c>
      <c r="E163">
        <v>482.1</v>
      </c>
    </row>
    <row r="164" spans="2:5" x14ac:dyDescent="0.25">
      <c r="B164" s="4" t="s">
        <v>354</v>
      </c>
      <c r="C164" t="s">
        <v>236</v>
      </c>
      <c r="D164" s="4" t="s">
        <v>392</v>
      </c>
      <c r="E164">
        <v>0.15287284795685499</v>
      </c>
    </row>
    <row r="165" spans="2:5" x14ac:dyDescent="0.25">
      <c r="B165" s="4" t="s">
        <v>354</v>
      </c>
      <c r="C165" t="s">
        <v>237</v>
      </c>
      <c r="D165" s="4" t="s">
        <v>370</v>
      </c>
      <c r="E165">
        <v>563.1</v>
      </c>
    </row>
    <row r="166" spans="2:5" x14ac:dyDescent="0.25">
      <c r="B166" s="4" t="s">
        <v>354</v>
      </c>
      <c r="C166" t="s">
        <v>237</v>
      </c>
      <c r="D166" s="4" t="s">
        <v>371</v>
      </c>
      <c r="E166">
        <v>438.8</v>
      </c>
    </row>
    <row r="167" spans="2:5" x14ac:dyDescent="0.25">
      <c r="B167" s="4" t="s">
        <v>354</v>
      </c>
      <c r="C167" t="s">
        <v>237</v>
      </c>
      <c r="D167" s="4" t="s">
        <v>392</v>
      </c>
      <c r="E167">
        <v>0.28327256153144997</v>
      </c>
    </row>
    <row r="168" spans="2:5" x14ac:dyDescent="0.25">
      <c r="B168" s="4" t="s">
        <v>354</v>
      </c>
      <c r="C168" t="s">
        <v>238</v>
      </c>
      <c r="D168" s="4" t="s">
        <v>370</v>
      </c>
      <c r="E168">
        <v>364</v>
      </c>
    </row>
    <row r="169" spans="2:5" x14ac:dyDescent="0.25">
      <c r="B169" s="4" t="s">
        <v>354</v>
      </c>
      <c r="C169" t="s">
        <v>238</v>
      </c>
      <c r="D169" s="4" t="s">
        <v>371</v>
      </c>
      <c r="E169">
        <v>324.8</v>
      </c>
    </row>
    <row r="170" spans="2:5" x14ac:dyDescent="0.25">
      <c r="B170" s="4" t="s">
        <v>354</v>
      </c>
      <c r="C170" t="s">
        <v>238</v>
      </c>
      <c r="D170" s="4" t="s">
        <v>392</v>
      </c>
      <c r="E170">
        <v>0.12068965517241401</v>
      </c>
    </row>
    <row r="171" spans="2:5" x14ac:dyDescent="0.25">
      <c r="B171" s="4" t="s">
        <v>354</v>
      </c>
      <c r="C171" t="s">
        <v>239</v>
      </c>
      <c r="D171" s="4" t="s">
        <v>370</v>
      </c>
      <c r="E171">
        <v>333</v>
      </c>
    </row>
    <row r="172" spans="2:5" x14ac:dyDescent="0.25">
      <c r="B172" s="4" t="s">
        <v>354</v>
      </c>
      <c r="C172" t="s">
        <v>239</v>
      </c>
      <c r="D172" s="4" t="s">
        <v>371</v>
      </c>
      <c r="E172">
        <v>296.7</v>
      </c>
    </row>
    <row r="173" spans="2:5" x14ac:dyDescent="0.25">
      <c r="B173" s="4" t="s">
        <v>354</v>
      </c>
      <c r="C173" t="s">
        <v>239</v>
      </c>
      <c r="D173" s="4" t="s">
        <v>392</v>
      </c>
      <c r="E173">
        <v>0.122345803842265</v>
      </c>
    </row>
    <row r="174" spans="2:5" x14ac:dyDescent="0.25">
      <c r="B174" s="4" t="s">
        <v>354</v>
      </c>
      <c r="C174" t="s">
        <v>277</v>
      </c>
      <c r="D174" s="4" t="s">
        <v>370</v>
      </c>
      <c r="E174">
        <v>402.4</v>
      </c>
    </row>
    <row r="175" spans="2:5" x14ac:dyDescent="0.25">
      <c r="B175" s="4" t="s">
        <v>354</v>
      </c>
      <c r="C175" t="s">
        <v>277</v>
      </c>
      <c r="D175" s="4" t="s">
        <v>371</v>
      </c>
      <c r="E175">
        <v>357.2</v>
      </c>
    </row>
    <row r="176" spans="2:5" x14ac:dyDescent="0.25">
      <c r="B176" s="4" t="s">
        <v>354</v>
      </c>
      <c r="C176" t="s">
        <v>277</v>
      </c>
      <c r="D176" s="4" t="s">
        <v>392</v>
      </c>
      <c r="E176">
        <v>0.126539753639418</v>
      </c>
    </row>
    <row r="177" spans="2:5" x14ac:dyDescent="0.25">
      <c r="B177" s="4" t="s">
        <v>354</v>
      </c>
      <c r="C177" t="s">
        <v>240</v>
      </c>
      <c r="D177" s="4" t="s">
        <v>370</v>
      </c>
      <c r="E177">
        <v>381.3</v>
      </c>
    </row>
    <row r="178" spans="2:5" x14ac:dyDescent="0.25">
      <c r="B178" s="4" t="s">
        <v>354</v>
      </c>
      <c r="C178" t="s">
        <v>240</v>
      </c>
      <c r="D178" s="4" t="s">
        <v>371</v>
      </c>
      <c r="E178">
        <v>324.8</v>
      </c>
    </row>
    <row r="179" spans="2:5" x14ac:dyDescent="0.25">
      <c r="B179" s="4" t="s">
        <v>354</v>
      </c>
      <c r="C179" t="s">
        <v>240</v>
      </c>
      <c r="D179" s="4" t="s">
        <v>392</v>
      </c>
      <c r="E179">
        <v>0.17395320197044301</v>
      </c>
    </row>
    <row r="180" spans="2:5" x14ac:dyDescent="0.25">
      <c r="B180" s="4" t="s">
        <v>354</v>
      </c>
      <c r="C180" t="s">
        <v>279</v>
      </c>
      <c r="D180" s="4" t="s">
        <v>370</v>
      </c>
      <c r="E180">
        <v>315.7</v>
      </c>
    </row>
    <row r="181" spans="2:5" x14ac:dyDescent="0.25">
      <c r="B181" s="4" t="s">
        <v>354</v>
      </c>
      <c r="C181" t="s">
        <v>279</v>
      </c>
      <c r="D181" s="4" t="s">
        <v>371</v>
      </c>
      <c r="E181">
        <v>284</v>
      </c>
    </row>
    <row r="182" spans="2:5" x14ac:dyDescent="0.25">
      <c r="B182" s="4" t="s">
        <v>354</v>
      </c>
      <c r="C182" t="s">
        <v>279</v>
      </c>
      <c r="D182" s="4" t="s">
        <v>392</v>
      </c>
      <c r="E182">
        <v>0.11161971830985901</v>
      </c>
    </row>
    <row r="183" spans="2:5" x14ac:dyDescent="0.25">
      <c r="B183" s="4" t="s">
        <v>354</v>
      </c>
      <c r="C183" t="s">
        <v>291</v>
      </c>
      <c r="D183" s="4" t="s">
        <v>370</v>
      </c>
      <c r="E183">
        <v>410.6</v>
      </c>
    </row>
    <row r="184" spans="2:5" x14ac:dyDescent="0.25">
      <c r="B184" s="4" t="s">
        <v>354</v>
      </c>
      <c r="C184" t="s">
        <v>291</v>
      </c>
      <c r="D184" s="4" t="s">
        <v>371</v>
      </c>
      <c r="E184">
        <v>323.2</v>
      </c>
    </row>
    <row r="185" spans="2:5" x14ac:dyDescent="0.25">
      <c r="B185" s="4" t="s">
        <v>354</v>
      </c>
      <c r="C185" t="s">
        <v>291</v>
      </c>
      <c r="D185" s="4" t="s">
        <v>392</v>
      </c>
      <c r="E185">
        <v>0.27042079207920799</v>
      </c>
    </row>
    <row r="186" spans="2:5" x14ac:dyDescent="0.25">
      <c r="B186" s="4" t="s">
        <v>352</v>
      </c>
      <c r="C186" t="s">
        <v>143</v>
      </c>
      <c r="D186" s="4" t="s">
        <v>370</v>
      </c>
      <c r="E186">
        <v>332.8</v>
      </c>
    </row>
    <row r="187" spans="2:5" x14ac:dyDescent="0.25">
      <c r="B187" s="4" t="s">
        <v>352</v>
      </c>
      <c r="C187" t="s">
        <v>143</v>
      </c>
      <c r="D187" s="4" t="s">
        <v>371</v>
      </c>
      <c r="E187">
        <v>292.60000000000002</v>
      </c>
    </row>
    <row r="188" spans="2:5" x14ac:dyDescent="0.25">
      <c r="B188" s="4" t="s">
        <v>352</v>
      </c>
      <c r="C188" t="s">
        <v>143</v>
      </c>
      <c r="D188" s="4" t="s">
        <v>392</v>
      </c>
      <c r="E188">
        <v>0.137388926862611</v>
      </c>
    </row>
    <row r="189" spans="2:5" x14ac:dyDescent="0.25">
      <c r="B189" s="4" t="s">
        <v>352</v>
      </c>
      <c r="C189" t="s">
        <v>175</v>
      </c>
      <c r="D189" s="4" t="s">
        <v>370</v>
      </c>
      <c r="E189">
        <v>452.8</v>
      </c>
    </row>
    <row r="190" spans="2:5" x14ac:dyDescent="0.25">
      <c r="B190" s="4" t="s">
        <v>352</v>
      </c>
      <c r="C190" t="s">
        <v>175</v>
      </c>
      <c r="D190" s="4" t="s">
        <v>371</v>
      </c>
      <c r="E190">
        <v>375.8</v>
      </c>
    </row>
    <row r="191" spans="2:5" x14ac:dyDescent="0.25">
      <c r="B191" s="4" t="s">
        <v>352</v>
      </c>
      <c r="C191" t="s">
        <v>175</v>
      </c>
      <c r="D191" s="4" t="s">
        <v>392</v>
      </c>
      <c r="E191">
        <v>0.20489622139435901</v>
      </c>
    </row>
    <row r="192" spans="2:5" x14ac:dyDescent="0.25">
      <c r="B192" s="4" t="s">
        <v>352</v>
      </c>
      <c r="C192" t="s">
        <v>144</v>
      </c>
      <c r="D192" s="4" t="s">
        <v>370</v>
      </c>
      <c r="E192">
        <v>360</v>
      </c>
    </row>
    <row r="193" spans="2:5" x14ac:dyDescent="0.25">
      <c r="B193" s="4" t="s">
        <v>352</v>
      </c>
      <c r="C193" t="s">
        <v>144</v>
      </c>
      <c r="D193" s="4" t="s">
        <v>371</v>
      </c>
      <c r="E193">
        <v>320.2</v>
      </c>
    </row>
    <row r="194" spans="2:5" x14ac:dyDescent="0.25">
      <c r="B194" s="4" t="s">
        <v>352</v>
      </c>
      <c r="C194" t="s">
        <v>144</v>
      </c>
      <c r="D194" s="4" t="s">
        <v>392</v>
      </c>
      <c r="E194">
        <v>0.124297314178638</v>
      </c>
    </row>
    <row r="195" spans="2:5" x14ac:dyDescent="0.25">
      <c r="B195" s="4" t="s">
        <v>352</v>
      </c>
      <c r="C195" t="s">
        <v>145</v>
      </c>
      <c r="D195" s="4" t="s">
        <v>370</v>
      </c>
      <c r="E195">
        <v>433.3</v>
      </c>
    </row>
    <row r="196" spans="2:5" x14ac:dyDescent="0.25">
      <c r="B196" s="4" t="s">
        <v>352</v>
      </c>
      <c r="C196" t="s">
        <v>145</v>
      </c>
      <c r="D196" s="4" t="s">
        <v>371</v>
      </c>
      <c r="E196">
        <v>376.9</v>
      </c>
    </row>
    <row r="197" spans="2:5" x14ac:dyDescent="0.25">
      <c r="B197" s="4" t="s">
        <v>352</v>
      </c>
      <c r="C197" t="s">
        <v>145</v>
      </c>
      <c r="D197" s="4" t="s">
        <v>392</v>
      </c>
      <c r="E197">
        <v>0.149641814804988</v>
      </c>
    </row>
    <row r="198" spans="2:5" x14ac:dyDescent="0.25">
      <c r="B198" s="4" t="s">
        <v>352</v>
      </c>
      <c r="C198" t="s">
        <v>324</v>
      </c>
      <c r="D198" s="4" t="s">
        <v>370</v>
      </c>
      <c r="E198">
        <v>429.3</v>
      </c>
    </row>
    <row r="199" spans="2:5" x14ac:dyDescent="0.25">
      <c r="B199" s="4" t="s">
        <v>352</v>
      </c>
      <c r="C199" t="s">
        <v>324</v>
      </c>
      <c r="D199" s="4" t="s">
        <v>371</v>
      </c>
      <c r="E199">
        <v>356.6</v>
      </c>
    </row>
    <row r="200" spans="2:5" x14ac:dyDescent="0.25">
      <c r="B200" s="4" t="s">
        <v>352</v>
      </c>
      <c r="C200" t="s">
        <v>324</v>
      </c>
      <c r="D200" s="4" t="s">
        <v>392</v>
      </c>
      <c r="E200">
        <v>0.20386988222097599</v>
      </c>
    </row>
    <row r="201" spans="2:5" x14ac:dyDescent="0.25">
      <c r="B201" s="4" t="s">
        <v>352</v>
      </c>
      <c r="C201" t="s">
        <v>147</v>
      </c>
      <c r="D201" s="4" t="s">
        <v>370</v>
      </c>
      <c r="E201">
        <v>371.8</v>
      </c>
    </row>
    <row r="202" spans="2:5" x14ac:dyDescent="0.25">
      <c r="B202" s="4" t="s">
        <v>352</v>
      </c>
      <c r="C202" t="s">
        <v>147</v>
      </c>
      <c r="D202" s="4" t="s">
        <v>371</v>
      </c>
      <c r="E202">
        <v>330.6</v>
      </c>
    </row>
    <row r="203" spans="2:5" x14ac:dyDescent="0.25">
      <c r="B203" s="4" t="s">
        <v>352</v>
      </c>
      <c r="C203" t="s">
        <v>147</v>
      </c>
      <c r="D203" s="4" t="s">
        <v>392</v>
      </c>
      <c r="E203">
        <v>0.124621899576528</v>
      </c>
    </row>
    <row r="204" spans="2:5" x14ac:dyDescent="0.25">
      <c r="B204" s="4" t="s">
        <v>352</v>
      </c>
      <c r="C204" t="s">
        <v>148</v>
      </c>
      <c r="D204" s="4" t="s">
        <v>370</v>
      </c>
      <c r="E204">
        <v>343.1</v>
      </c>
    </row>
    <row r="205" spans="2:5" x14ac:dyDescent="0.25">
      <c r="B205" s="4" t="s">
        <v>352</v>
      </c>
      <c r="C205" t="s">
        <v>148</v>
      </c>
      <c r="D205" s="4" t="s">
        <v>371</v>
      </c>
      <c r="E205">
        <v>294.10000000000002</v>
      </c>
    </row>
    <row r="206" spans="2:5" x14ac:dyDescent="0.25">
      <c r="B206" s="4" t="s">
        <v>352</v>
      </c>
      <c r="C206" t="s">
        <v>148</v>
      </c>
      <c r="D206" s="4" t="s">
        <v>392</v>
      </c>
      <c r="E206">
        <v>0.166609996599796</v>
      </c>
    </row>
    <row r="207" spans="2:5" x14ac:dyDescent="0.25">
      <c r="B207" s="4" t="s">
        <v>352</v>
      </c>
      <c r="C207" t="s">
        <v>149</v>
      </c>
      <c r="D207" s="4" t="s">
        <v>370</v>
      </c>
      <c r="E207">
        <v>395.5</v>
      </c>
    </row>
    <row r="208" spans="2:5" x14ac:dyDescent="0.25">
      <c r="B208" s="4" t="s">
        <v>352</v>
      </c>
      <c r="C208" t="s">
        <v>149</v>
      </c>
      <c r="D208" s="4" t="s">
        <v>371</v>
      </c>
      <c r="E208">
        <v>339.9</v>
      </c>
    </row>
    <row r="209" spans="2:5" x14ac:dyDescent="0.25">
      <c r="B209" s="4" t="s">
        <v>352</v>
      </c>
      <c r="C209" t="s">
        <v>149</v>
      </c>
      <c r="D209" s="4" t="s">
        <v>392</v>
      </c>
      <c r="E209">
        <v>0.16357752280082399</v>
      </c>
    </row>
    <row r="210" spans="2:5" x14ac:dyDescent="0.25">
      <c r="B210" s="4" t="s">
        <v>352</v>
      </c>
      <c r="C210" t="s">
        <v>150</v>
      </c>
      <c r="D210" s="4" t="s">
        <v>370</v>
      </c>
      <c r="E210">
        <v>299.2</v>
      </c>
    </row>
    <row r="211" spans="2:5" x14ac:dyDescent="0.25">
      <c r="B211" s="4" t="s">
        <v>352</v>
      </c>
      <c r="C211" t="s">
        <v>150</v>
      </c>
      <c r="D211" s="4" t="s">
        <v>371</v>
      </c>
      <c r="E211">
        <v>258.89999999999998</v>
      </c>
    </row>
    <row r="212" spans="2:5" x14ac:dyDescent="0.25">
      <c r="B212" s="4" t="s">
        <v>352</v>
      </c>
      <c r="C212" t="s">
        <v>150</v>
      </c>
      <c r="D212" s="4" t="s">
        <v>392</v>
      </c>
      <c r="E212">
        <v>0.15565855542680601</v>
      </c>
    </row>
    <row r="213" spans="2:5" x14ac:dyDescent="0.25">
      <c r="B213" s="4" t="s">
        <v>352</v>
      </c>
      <c r="C213" t="s">
        <v>329</v>
      </c>
      <c r="D213" s="4" t="s">
        <v>370</v>
      </c>
      <c r="E213">
        <v>344</v>
      </c>
    </row>
    <row r="214" spans="2:5" x14ac:dyDescent="0.25">
      <c r="B214" s="4" t="s">
        <v>352</v>
      </c>
      <c r="C214" t="s">
        <v>329</v>
      </c>
      <c r="D214" s="4" t="s">
        <v>371</v>
      </c>
      <c r="E214">
        <v>308</v>
      </c>
    </row>
    <row r="215" spans="2:5" x14ac:dyDescent="0.25">
      <c r="B215" s="4" t="s">
        <v>352</v>
      </c>
      <c r="C215" t="s">
        <v>329</v>
      </c>
      <c r="D215" s="4" t="s">
        <v>392</v>
      </c>
      <c r="E215">
        <v>0.11688311688311701</v>
      </c>
    </row>
    <row r="216" spans="2:5" x14ac:dyDescent="0.25">
      <c r="B216" s="4" t="s">
        <v>352</v>
      </c>
      <c r="C216" t="s">
        <v>151</v>
      </c>
      <c r="D216" s="4" t="s">
        <v>370</v>
      </c>
      <c r="E216">
        <v>378</v>
      </c>
    </row>
    <row r="217" spans="2:5" x14ac:dyDescent="0.25">
      <c r="B217" s="4" t="s">
        <v>352</v>
      </c>
      <c r="C217" t="s">
        <v>151</v>
      </c>
      <c r="D217" s="4" t="s">
        <v>371</v>
      </c>
      <c r="E217">
        <v>299.5</v>
      </c>
    </row>
    <row r="218" spans="2:5" x14ac:dyDescent="0.25">
      <c r="B218" s="4" t="s">
        <v>352</v>
      </c>
      <c r="C218" t="s">
        <v>151</v>
      </c>
      <c r="D218" s="4" t="s">
        <v>392</v>
      </c>
      <c r="E218">
        <v>0.26210350584307202</v>
      </c>
    </row>
    <row r="219" spans="2:5" x14ac:dyDescent="0.25">
      <c r="B219" s="4" t="s">
        <v>352</v>
      </c>
      <c r="C219" t="s">
        <v>152</v>
      </c>
      <c r="D219" s="4" t="s">
        <v>370</v>
      </c>
      <c r="E219">
        <v>328</v>
      </c>
    </row>
    <row r="220" spans="2:5" x14ac:dyDescent="0.25">
      <c r="B220" s="4" t="s">
        <v>352</v>
      </c>
      <c r="C220" t="s">
        <v>152</v>
      </c>
      <c r="D220" s="4" t="s">
        <v>371</v>
      </c>
      <c r="E220">
        <v>279</v>
      </c>
    </row>
    <row r="221" spans="2:5" x14ac:dyDescent="0.25">
      <c r="B221" s="4" t="s">
        <v>352</v>
      </c>
      <c r="C221" t="s">
        <v>152</v>
      </c>
      <c r="D221" s="4" t="s">
        <v>392</v>
      </c>
      <c r="E221">
        <v>0.175627240143369</v>
      </c>
    </row>
    <row r="222" spans="2:5" x14ac:dyDescent="0.25">
      <c r="B222" s="4" t="s">
        <v>352</v>
      </c>
      <c r="C222" t="s">
        <v>153</v>
      </c>
      <c r="D222" s="4" t="s">
        <v>370</v>
      </c>
      <c r="E222">
        <v>411.7</v>
      </c>
    </row>
    <row r="223" spans="2:5" x14ac:dyDescent="0.25">
      <c r="B223" s="4" t="s">
        <v>352</v>
      </c>
      <c r="C223" t="s">
        <v>153</v>
      </c>
      <c r="D223" s="4" t="s">
        <v>371</v>
      </c>
      <c r="E223">
        <v>355.8</v>
      </c>
    </row>
    <row r="224" spans="2:5" x14ac:dyDescent="0.25">
      <c r="B224" s="4" t="s">
        <v>352</v>
      </c>
      <c r="C224" t="s">
        <v>153</v>
      </c>
      <c r="D224" s="4" t="s">
        <v>392</v>
      </c>
      <c r="E224">
        <v>0.15711073636874601</v>
      </c>
    </row>
    <row r="225" spans="2:5" x14ac:dyDescent="0.25">
      <c r="B225" s="4" t="s">
        <v>352</v>
      </c>
      <c r="C225" t="s">
        <v>154</v>
      </c>
      <c r="D225" s="4" t="s">
        <v>370</v>
      </c>
      <c r="E225">
        <v>326.8</v>
      </c>
    </row>
    <row r="226" spans="2:5" x14ac:dyDescent="0.25">
      <c r="B226" s="4" t="s">
        <v>352</v>
      </c>
      <c r="C226" t="s">
        <v>154</v>
      </c>
      <c r="D226" s="4" t="s">
        <v>371</v>
      </c>
      <c r="E226">
        <v>279.89999999999998</v>
      </c>
    </row>
    <row r="227" spans="2:5" x14ac:dyDescent="0.25">
      <c r="B227" s="4" t="s">
        <v>352</v>
      </c>
      <c r="C227" t="s">
        <v>154</v>
      </c>
      <c r="D227" s="4" t="s">
        <v>392</v>
      </c>
      <c r="E227">
        <v>0.167559842801001</v>
      </c>
    </row>
    <row r="228" spans="2:5" x14ac:dyDescent="0.25">
      <c r="B228" s="4" t="s">
        <v>352</v>
      </c>
      <c r="C228" t="s">
        <v>155</v>
      </c>
      <c r="D228" s="4" t="s">
        <v>370</v>
      </c>
      <c r="E228">
        <v>306.3</v>
      </c>
    </row>
    <row r="229" spans="2:5" x14ac:dyDescent="0.25">
      <c r="B229" s="4" t="s">
        <v>352</v>
      </c>
      <c r="C229" t="s">
        <v>155</v>
      </c>
      <c r="D229" s="4" t="s">
        <v>371</v>
      </c>
      <c r="E229">
        <v>287.89999999999998</v>
      </c>
    </row>
    <row r="230" spans="2:5" x14ac:dyDescent="0.25">
      <c r="B230" s="4" t="s">
        <v>352</v>
      </c>
      <c r="C230" t="s">
        <v>155</v>
      </c>
      <c r="D230" s="4" t="s">
        <v>392</v>
      </c>
      <c r="E230">
        <v>6.3911080236193296E-2</v>
      </c>
    </row>
    <row r="231" spans="2:5" x14ac:dyDescent="0.25">
      <c r="B231" s="4" t="s">
        <v>352</v>
      </c>
      <c r="C231" t="s">
        <v>156</v>
      </c>
      <c r="D231" s="4" t="s">
        <v>370</v>
      </c>
      <c r="E231">
        <v>380.2</v>
      </c>
    </row>
    <row r="232" spans="2:5" x14ac:dyDescent="0.25">
      <c r="B232" s="4" t="s">
        <v>352</v>
      </c>
      <c r="C232" t="s">
        <v>156</v>
      </c>
      <c r="D232" s="4" t="s">
        <v>371</v>
      </c>
      <c r="E232">
        <v>348.1</v>
      </c>
    </row>
    <row r="233" spans="2:5" x14ac:dyDescent="0.25">
      <c r="B233" s="4" t="s">
        <v>352</v>
      </c>
      <c r="C233" t="s">
        <v>156</v>
      </c>
      <c r="D233" s="4" t="s">
        <v>392</v>
      </c>
      <c r="E233">
        <v>9.2214880781384498E-2</v>
      </c>
    </row>
    <row r="234" spans="2:5" x14ac:dyDescent="0.25">
      <c r="B234" s="4" t="s">
        <v>352</v>
      </c>
      <c r="C234" t="s">
        <v>158</v>
      </c>
      <c r="D234" s="4" t="s">
        <v>370</v>
      </c>
      <c r="E234">
        <v>392.6</v>
      </c>
    </row>
    <row r="235" spans="2:5" x14ac:dyDescent="0.25">
      <c r="B235" s="4" t="s">
        <v>352</v>
      </c>
      <c r="C235" t="s">
        <v>158</v>
      </c>
      <c r="D235" s="4" t="s">
        <v>371</v>
      </c>
      <c r="E235">
        <v>324.7</v>
      </c>
    </row>
    <row r="236" spans="2:5" x14ac:dyDescent="0.25">
      <c r="B236" s="4" t="s">
        <v>352</v>
      </c>
      <c r="C236" t="s">
        <v>158</v>
      </c>
      <c r="D236" s="4" t="s">
        <v>392</v>
      </c>
      <c r="E236">
        <v>0.20911610717585499</v>
      </c>
    </row>
    <row r="237" spans="2:5" x14ac:dyDescent="0.25">
      <c r="B237" s="4" t="s">
        <v>352</v>
      </c>
      <c r="C237" t="s">
        <v>345</v>
      </c>
      <c r="D237" s="4" t="s">
        <v>370</v>
      </c>
      <c r="E237">
        <v>364.8</v>
      </c>
    </row>
    <row r="238" spans="2:5" x14ac:dyDescent="0.25">
      <c r="B238" s="4" t="s">
        <v>352</v>
      </c>
      <c r="C238" t="s">
        <v>345</v>
      </c>
      <c r="D238" s="4" t="s">
        <v>371</v>
      </c>
      <c r="E238">
        <v>329.8</v>
      </c>
    </row>
    <row r="239" spans="2:5" x14ac:dyDescent="0.25">
      <c r="B239" s="4" t="s">
        <v>352</v>
      </c>
      <c r="C239" t="s">
        <v>345</v>
      </c>
      <c r="D239" s="4" t="s">
        <v>392</v>
      </c>
      <c r="E239">
        <v>0.10612492419648301</v>
      </c>
    </row>
    <row r="240" spans="2:5" x14ac:dyDescent="0.25">
      <c r="B240" s="4" t="s">
        <v>352</v>
      </c>
      <c r="C240" t="s">
        <v>318</v>
      </c>
      <c r="D240" s="4" t="s">
        <v>370</v>
      </c>
      <c r="E240">
        <v>441.2</v>
      </c>
    </row>
    <row r="241" spans="2:5" x14ac:dyDescent="0.25">
      <c r="B241" s="4" t="s">
        <v>352</v>
      </c>
      <c r="C241" t="s">
        <v>318</v>
      </c>
      <c r="D241" s="4" t="s">
        <v>371</v>
      </c>
      <c r="E241">
        <v>383.7</v>
      </c>
    </row>
    <row r="242" spans="2:5" x14ac:dyDescent="0.25">
      <c r="B242" s="4" t="s">
        <v>352</v>
      </c>
      <c r="C242" t="s">
        <v>318</v>
      </c>
      <c r="D242" s="4" t="s">
        <v>392</v>
      </c>
      <c r="E242">
        <v>0.14985665884805799</v>
      </c>
    </row>
    <row r="243" spans="2:5" x14ac:dyDescent="0.25">
      <c r="B243" s="4" t="s">
        <v>352</v>
      </c>
      <c r="C243" t="s">
        <v>159</v>
      </c>
      <c r="D243" s="4" t="s">
        <v>370</v>
      </c>
      <c r="E243">
        <v>389</v>
      </c>
    </row>
    <row r="244" spans="2:5" x14ac:dyDescent="0.25">
      <c r="B244" s="4" t="s">
        <v>352</v>
      </c>
      <c r="C244" t="s">
        <v>159</v>
      </c>
      <c r="D244" s="4" t="s">
        <v>371</v>
      </c>
      <c r="E244">
        <v>361.5</v>
      </c>
    </row>
    <row r="245" spans="2:5" x14ac:dyDescent="0.25">
      <c r="B245" s="4" t="s">
        <v>352</v>
      </c>
      <c r="C245" t="s">
        <v>159</v>
      </c>
      <c r="D245" s="4" t="s">
        <v>392</v>
      </c>
      <c r="E245">
        <v>7.6071922544951598E-2</v>
      </c>
    </row>
    <row r="246" spans="2:5" x14ac:dyDescent="0.25">
      <c r="B246" s="4" t="s">
        <v>352</v>
      </c>
      <c r="C246" t="s">
        <v>160</v>
      </c>
      <c r="D246" s="4" t="s">
        <v>370</v>
      </c>
      <c r="E246">
        <v>373.6</v>
      </c>
    </row>
    <row r="247" spans="2:5" x14ac:dyDescent="0.25">
      <c r="B247" s="4" t="s">
        <v>352</v>
      </c>
      <c r="C247" t="s">
        <v>160</v>
      </c>
      <c r="D247" s="4" t="s">
        <v>371</v>
      </c>
      <c r="E247">
        <v>337</v>
      </c>
    </row>
    <row r="248" spans="2:5" x14ac:dyDescent="0.25">
      <c r="B248" s="4" t="s">
        <v>352</v>
      </c>
      <c r="C248" t="s">
        <v>160</v>
      </c>
      <c r="D248" s="4" t="s">
        <v>392</v>
      </c>
      <c r="E248">
        <v>0.108605341246291</v>
      </c>
    </row>
    <row r="249" spans="2:5" x14ac:dyDescent="0.25">
      <c r="B249" s="4" t="s">
        <v>352</v>
      </c>
      <c r="C249" t="s">
        <v>332</v>
      </c>
      <c r="D249" s="4" t="s">
        <v>370</v>
      </c>
      <c r="E249">
        <v>386.4</v>
      </c>
    </row>
    <row r="250" spans="2:5" x14ac:dyDescent="0.25">
      <c r="B250" s="4" t="s">
        <v>352</v>
      </c>
      <c r="C250" t="s">
        <v>332</v>
      </c>
      <c r="D250" s="4" t="s">
        <v>371</v>
      </c>
      <c r="E250">
        <v>338.2</v>
      </c>
    </row>
    <row r="251" spans="2:5" x14ac:dyDescent="0.25">
      <c r="B251" s="4" t="s">
        <v>352</v>
      </c>
      <c r="C251" t="s">
        <v>332</v>
      </c>
      <c r="D251" s="4" t="s">
        <v>392</v>
      </c>
      <c r="E251">
        <v>0.14251921939680701</v>
      </c>
    </row>
    <row r="252" spans="2:5" x14ac:dyDescent="0.25">
      <c r="B252" s="4" t="s">
        <v>352</v>
      </c>
      <c r="C252" t="s">
        <v>161</v>
      </c>
      <c r="D252" s="4" t="s">
        <v>370</v>
      </c>
      <c r="E252">
        <v>405.5</v>
      </c>
    </row>
    <row r="253" spans="2:5" x14ac:dyDescent="0.25">
      <c r="B253" s="4" t="s">
        <v>352</v>
      </c>
      <c r="C253" t="s">
        <v>161</v>
      </c>
      <c r="D253" s="4" t="s">
        <v>371</v>
      </c>
      <c r="E253">
        <v>359.5</v>
      </c>
    </row>
    <row r="254" spans="2:5" x14ac:dyDescent="0.25">
      <c r="B254" s="4" t="s">
        <v>352</v>
      </c>
      <c r="C254" t="s">
        <v>161</v>
      </c>
      <c r="D254" s="4" t="s">
        <v>392</v>
      </c>
      <c r="E254">
        <v>0.12795549374130699</v>
      </c>
    </row>
    <row r="255" spans="2:5" x14ac:dyDescent="0.25">
      <c r="B255" s="4" t="s">
        <v>352</v>
      </c>
      <c r="C255" t="s">
        <v>162</v>
      </c>
      <c r="D255" s="4" t="s">
        <v>370</v>
      </c>
      <c r="E255">
        <v>416.2</v>
      </c>
    </row>
    <row r="256" spans="2:5" x14ac:dyDescent="0.25">
      <c r="B256" s="4" t="s">
        <v>352</v>
      </c>
      <c r="C256" t="s">
        <v>162</v>
      </c>
      <c r="D256" s="4" t="s">
        <v>371</v>
      </c>
      <c r="E256">
        <v>343.3</v>
      </c>
    </row>
    <row r="257" spans="2:5" x14ac:dyDescent="0.25">
      <c r="B257" s="4" t="s">
        <v>352</v>
      </c>
      <c r="C257" t="s">
        <v>162</v>
      </c>
      <c r="D257" s="4" t="s">
        <v>392</v>
      </c>
      <c r="E257">
        <v>0.21235071366152</v>
      </c>
    </row>
    <row r="258" spans="2:5" x14ac:dyDescent="0.25">
      <c r="B258" s="4" t="s">
        <v>352</v>
      </c>
      <c r="C258" t="s">
        <v>163</v>
      </c>
      <c r="D258" s="4" t="s">
        <v>370</v>
      </c>
      <c r="E258">
        <v>430.3</v>
      </c>
    </row>
    <row r="259" spans="2:5" x14ac:dyDescent="0.25">
      <c r="B259" s="4" t="s">
        <v>352</v>
      </c>
      <c r="C259" t="s">
        <v>163</v>
      </c>
      <c r="D259" s="4" t="s">
        <v>371</v>
      </c>
      <c r="E259">
        <v>380.2</v>
      </c>
    </row>
    <row r="260" spans="2:5" x14ac:dyDescent="0.25">
      <c r="B260" s="4" t="s">
        <v>352</v>
      </c>
      <c r="C260" t="s">
        <v>163</v>
      </c>
      <c r="D260" s="4" t="s">
        <v>392</v>
      </c>
      <c r="E260">
        <v>0.131772751183588</v>
      </c>
    </row>
    <row r="261" spans="2:5" x14ac:dyDescent="0.25">
      <c r="B261" s="4" t="s">
        <v>352</v>
      </c>
      <c r="C261" t="s">
        <v>164</v>
      </c>
      <c r="D261" s="4" t="s">
        <v>370</v>
      </c>
      <c r="E261">
        <v>329.9</v>
      </c>
    </row>
    <row r="262" spans="2:5" x14ac:dyDescent="0.25">
      <c r="B262" s="4" t="s">
        <v>352</v>
      </c>
      <c r="C262" t="s">
        <v>164</v>
      </c>
      <c r="D262" s="4" t="s">
        <v>371</v>
      </c>
      <c r="E262">
        <v>295</v>
      </c>
    </row>
    <row r="263" spans="2:5" x14ac:dyDescent="0.25">
      <c r="B263" s="4" t="s">
        <v>352</v>
      </c>
      <c r="C263" t="s">
        <v>164</v>
      </c>
      <c r="D263" s="4" t="s">
        <v>392</v>
      </c>
      <c r="E263">
        <v>0.118305084745763</v>
      </c>
    </row>
    <row r="264" spans="2:5" x14ac:dyDescent="0.25">
      <c r="B264" s="4" t="s">
        <v>352</v>
      </c>
      <c r="C264" t="s">
        <v>270</v>
      </c>
      <c r="D264" s="4" t="s">
        <v>370</v>
      </c>
      <c r="E264">
        <v>468.2</v>
      </c>
    </row>
    <row r="265" spans="2:5" x14ac:dyDescent="0.25">
      <c r="B265" s="4" t="s">
        <v>352</v>
      </c>
      <c r="C265" t="s">
        <v>270</v>
      </c>
      <c r="D265" s="4" t="s">
        <v>371</v>
      </c>
      <c r="E265">
        <v>427.7</v>
      </c>
    </row>
    <row r="266" spans="2:5" x14ac:dyDescent="0.25">
      <c r="B266" s="4" t="s">
        <v>352</v>
      </c>
      <c r="C266" t="s">
        <v>270</v>
      </c>
      <c r="D266" s="4" t="s">
        <v>392</v>
      </c>
      <c r="E266">
        <v>9.4692541501052205E-2</v>
      </c>
    </row>
    <row r="267" spans="2:5" x14ac:dyDescent="0.25">
      <c r="B267" s="4" t="s">
        <v>352</v>
      </c>
      <c r="C267" t="s">
        <v>165</v>
      </c>
      <c r="D267" s="4" t="s">
        <v>370</v>
      </c>
      <c r="E267">
        <v>454.3</v>
      </c>
    </row>
    <row r="268" spans="2:5" x14ac:dyDescent="0.25">
      <c r="B268" s="4" t="s">
        <v>352</v>
      </c>
      <c r="C268" t="s">
        <v>165</v>
      </c>
      <c r="D268" s="4" t="s">
        <v>371</v>
      </c>
      <c r="E268">
        <v>370.1</v>
      </c>
    </row>
    <row r="269" spans="2:5" x14ac:dyDescent="0.25">
      <c r="B269" s="4" t="s">
        <v>352</v>
      </c>
      <c r="C269" t="s">
        <v>165</v>
      </c>
      <c r="D269" s="4" t="s">
        <v>392</v>
      </c>
      <c r="E269">
        <v>0.22750607943799001</v>
      </c>
    </row>
    <row r="270" spans="2:5" x14ac:dyDescent="0.25">
      <c r="B270" s="4" t="s">
        <v>352</v>
      </c>
      <c r="C270" t="s">
        <v>166</v>
      </c>
      <c r="D270" s="4" t="s">
        <v>370</v>
      </c>
      <c r="E270">
        <v>529</v>
      </c>
    </row>
    <row r="271" spans="2:5" x14ac:dyDescent="0.25">
      <c r="B271" s="4" t="s">
        <v>352</v>
      </c>
      <c r="C271" t="s">
        <v>166</v>
      </c>
      <c r="D271" s="4" t="s">
        <v>371</v>
      </c>
      <c r="E271">
        <v>444</v>
      </c>
    </row>
    <row r="272" spans="2:5" x14ac:dyDescent="0.25">
      <c r="B272" s="4" t="s">
        <v>352</v>
      </c>
      <c r="C272" t="s">
        <v>166</v>
      </c>
      <c r="D272" s="4" t="s">
        <v>392</v>
      </c>
      <c r="E272">
        <v>0.19144144144144101</v>
      </c>
    </row>
    <row r="273" spans="2:5" x14ac:dyDescent="0.25">
      <c r="B273" s="4" t="s">
        <v>352</v>
      </c>
      <c r="C273" t="s">
        <v>167</v>
      </c>
      <c r="D273" s="4" t="s">
        <v>370</v>
      </c>
      <c r="E273">
        <v>575</v>
      </c>
    </row>
    <row r="274" spans="2:5" x14ac:dyDescent="0.25">
      <c r="B274" s="4" t="s">
        <v>352</v>
      </c>
      <c r="C274" t="s">
        <v>167</v>
      </c>
      <c r="D274" s="4" t="s">
        <v>371</v>
      </c>
      <c r="E274">
        <v>497.3</v>
      </c>
    </row>
    <row r="275" spans="2:5" x14ac:dyDescent="0.25">
      <c r="B275" s="4" t="s">
        <v>352</v>
      </c>
      <c r="C275" t="s">
        <v>167</v>
      </c>
      <c r="D275" s="4" t="s">
        <v>392</v>
      </c>
      <c r="E275">
        <v>0.15624371606675999</v>
      </c>
    </row>
    <row r="276" spans="2:5" x14ac:dyDescent="0.25">
      <c r="B276" s="4" t="s">
        <v>352</v>
      </c>
      <c r="C276" t="s">
        <v>169</v>
      </c>
      <c r="D276" s="4" t="s">
        <v>370</v>
      </c>
      <c r="E276">
        <v>318.7</v>
      </c>
    </row>
    <row r="277" spans="2:5" x14ac:dyDescent="0.25">
      <c r="B277" s="4" t="s">
        <v>352</v>
      </c>
      <c r="C277" t="s">
        <v>169</v>
      </c>
      <c r="D277" s="4" t="s">
        <v>371</v>
      </c>
      <c r="E277">
        <v>283.39999999999998</v>
      </c>
    </row>
    <row r="278" spans="2:5" x14ac:dyDescent="0.25">
      <c r="B278" s="4" t="s">
        <v>352</v>
      </c>
      <c r="C278" t="s">
        <v>169</v>
      </c>
      <c r="D278" s="4" t="s">
        <v>392</v>
      </c>
      <c r="E278">
        <v>0.12455892731122099</v>
      </c>
    </row>
    <row r="279" spans="2:5" x14ac:dyDescent="0.25">
      <c r="B279" s="4" t="s">
        <v>352</v>
      </c>
      <c r="C279" t="s">
        <v>328</v>
      </c>
      <c r="D279" s="4" t="s">
        <v>370</v>
      </c>
      <c r="E279">
        <v>432.3</v>
      </c>
    </row>
    <row r="280" spans="2:5" x14ac:dyDescent="0.25">
      <c r="B280" s="4" t="s">
        <v>352</v>
      </c>
      <c r="C280" t="s">
        <v>328</v>
      </c>
      <c r="D280" s="4" t="s">
        <v>371</v>
      </c>
      <c r="E280">
        <v>374.1</v>
      </c>
    </row>
    <row r="281" spans="2:5" x14ac:dyDescent="0.25">
      <c r="B281" s="4" t="s">
        <v>352</v>
      </c>
      <c r="C281" t="s">
        <v>328</v>
      </c>
      <c r="D281" s="4" t="s">
        <v>392</v>
      </c>
      <c r="E281">
        <v>0.15557337610264599</v>
      </c>
    </row>
    <row r="282" spans="2:5" x14ac:dyDescent="0.25">
      <c r="B282" s="4" t="s">
        <v>352</v>
      </c>
      <c r="C282" t="s">
        <v>170</v>
      </c>
      <c r="D282" s="4" t="s">
        <v>370</v>
      </c>
      <c r="E282">
        <v>311</v>
      </c>
    </row>
    <row r="283" spans="2:5" x14ac:dyDescent="0.25">
      <c r="B283" s="4" t="s">
        <v>352</v>
      </c>
      <c r="C283" t="s">
        <v>170</v>
      </c>
      <c r="D283" s="4" t="s">
        <v>371</v>
      </c>
      <c r="E283">
        <v>283.10000000000002</v>
      </c>
    </row>
    <row r="284" spans="2:5" x14ac:dyDescent="0.25">
      <c r="B284" s="4" t="s">
        <v>352</v>
      </c>
      <c r="C284" t="s">
        <v>170</v>
      </c>
      <c r="D284" s="4" t="s">
        <v>392</v>
      </c>
      <c r="E284">
        <v>9.8551748498763705E-2</v>
      </c>
    </row>
    <row r="285" spans="2:5" x14ac:dyDescent="0.25">
      <c r="B285" s="4" t="s">
        <v>352</v>
      </c>
      <c r="C285" t="s">
        <v>171</v>
      </c>
      <c r="D285" s="4" t="s">
        <v>370</v>
      </c>
      <c r="E285">
        <v>364</v>
      </c>
    </row>
    <row r="286" spans="2:5" x14ac:dyDescent="0.25">
      <c r="B286" s="4" t="s">
        <v>352</v>
      </c>
      <c r="C286" t="s">
        <v>171</v>
      </c>
      <c r="D286" s="4" t="s">
        <v>371</v>
      </c>
      <c r="E286">
        <v>307.39999999999998</v>
      </c>
    </row>
    <row r="287" spans="2:5" x14ac:dyDescent="0.25">
      <c r="B287" s="4" t="s">
        <v>352</v>
      </c>
      <c r="C287" t="s">
        <v>171</v>
      </c>
      <c r="D287" s="4" t="s">
        <v>392</v>
      </c>
      <c r="E287">
        <v>0.184124918672739</v>
      </c>
    </row>
    <row r="288" spans="2:5" x14ac:dyDescent="0.25">
      <c r="B288" s="4" t="s">
        <v>352</v>
      </c>
      <c r="C288" t="s">
        <v>172</v>
      </c>
      <c r="D288" s="4" t="s">
        <v>370</v>
      </c>
      <c r="E288">
        <v>355.9</v>
      </c>
    </row>
    <row r="289" spans="2:5" x14ac:dyDescent="0.25">
      <c r="B289" s="4" t="s">
        <v>352</v>
      </c>
      <c r="C289" t="s">
        <v>172</v>
      </c>
      <c r="D289" s="4" t="s">
        <v>371</v>
      </c>
      <c r="E289">
        <v>303</v>
      </c>
    </row>
    <row r="290" spans="2:5" x14ac:dyDescent="0.25">
      <c r="B290" s="4" t="s">
        <v>352</v>
      </c>
      <c r="C290" t="s">
        <v>172</v>
      </c>
      <c r="D290" s="4" t="s">
        <v>392</v>
      </c>
      <c r="E290">
        <v>0.174587458745874</v>
      </c>
    </row>
    <row r="291" spans="2:5" x14ac:dyDescent="0.25">
      <c r="B291" s="4" t="s">
        <v>352</v>
      </c>
      <c r="C291" t="s">
        <v>173</v>
      </c>
      <c r="D291" s="4" t="s">
        <v>370</v>
      </c>
      <c r="E291">
        <v>279.39999999999998</v>
      </c>
    </row>
    <row r="292" spans="2:5" x14ac:dyDescent="0.25">
      <c r="B292" s="4" t="s">
        <v>352</v>
      </c>
      <c r="C292" t="s">
        <v>173</v>
      </c>
      <c r="D292" s="4" t="s">
        <v>371</v>
      </c>
      <c r="E292">
        <v>233.8</v>
      </c>
    </row>
    <row r="293" spans="2:5" x14ac:dyDescent="0.25">
      <c r="B293" s="4" t="s">
        <v>352</v>
      </c>
      <c r="C293" t="s">
        <v>173</v>
      </c>
      <c r="D293" s="4" t="s">
        <v>392</v>
      </c>
      <c r="E293">
        <v>0.19503849443969201</v>
      </c>
    </row>
    <row r="294" spans="2:5" x14ac:dyDescent="0.25">
      <c r="B294" s="4" t="s">
        <v>352</v>
      </c>
      <c r="C294" t="s">
        <v>174</v>
      </c>
      <c r="D294" s="4" t="s">
        <v>370</v>
      </c>
      <c r="E294">
        <v>303.7</v>
      </c>
    </row>
    <row r="295" spans="2:5" x14ac:dyDescent="0.25">
      <c r="B295" s="4" t="s">
        <v>352</v>
      </c>
      <c r="C295" t="s">
        <v>174</v>
      </c>
      <c r="D295" s="4" t="s">
        <v>371</v>
      </c>
      <c r="E295">
        <v>271.10000000000002</v>
      </c>
    </row>
    <row r="296" spans="2:5" x14ac:dyDescent="0.25">
      <c r="B296" s="4" t="s">
        <v>352</v>
      </c>
      <c r="C296" t="s">
        <v>174</v>
      </c>
      <c r="D296" s="4" t="s">
        <v>392</v>
      </c>
      <c r="E296">
        <v>0.120250829952047</v>
      </c>
    </row>
    <row r="297" spans="2:5" x14ac:dyDescent="0.25">
      <c r="B297" s="4" t="s">
        <v>352</v>
      </c>
      <c r="C297" t="s">
        <v>176</v>
      </c>
      <c r="D297" s="4" t="s">
        <v>370</v>
      </c>
      <c r="E297">
        <v>596</v>
      </c>
    </row>
    <row r="298" spans="2:5" x14ac:dyDescent="0.25">
      <c r="B298" s="4" t="s">
        <v>352</v>
      </c>
      <c r="C298" t="s">
        <v>176</v>
      </c>
      <c r="D298" s="4" t="s">
        <v>371</v>
      </c>
      <c r="E298">
        <v>506.5</v>
      </c>
    </row>
    <row r="299" spans="2:5" x14ac:dyDescent="0.25">
      <c r="B299" s="4" t="s">
        <v>352</v>
      </c>
      <c r="C299" t="s">
        <v>176</v>
      </c>
      <c r="D299" s="4" t="s">
        <v>392</v>
      </c>
      <c r="E299">
        <v>0.176702862783811</v>
      </c>
    </row>
    <row r="300" spans="2:5" x14ac:dyDescent="0.25">
      <c r="B300" s="4" t="s">
        <v>352</v>
      </c>
      <c r="C300" t="s">
        <v>177</v>
      </c>
      <c r="D300" s="4" t="s">
        <v>370</v>
      </c>
      <c r="E300">
        <v>301.89999999999998</v>
      </c>
    </row>
    <row r="301" spans="2:5" x14ac:dyDescent="0.25">
      <c r="B301" s="4" t="s">
        <v>352</v>
      </c>
      <c r="C301" t="s">
        <v>177</v>
      </c>
      <c r="D301" s="4" t="s">
        <v>371</v>
      </c>
      <c r="E301">
        <v>258.3</v>
      </c>
    </row>
    <row r="302" spans="2:5" x14ac:dyDescent="0.25">
      <c r="B302" s="4" t="s">
        <v>352</v>
      </c>
      <c r="C302" t="s">
        <v>177</v>
      </c>
      <c r="D302" s="4" t="s">
        <v>392</v>
      </c>
      <c r="E302">
        <v>0.16879597367402199</v>
      </c>
    </row>
    <row r="303" spans="2:5" x14ac:dyDescent="0.25">
      <c r="B303" s="4" t="s">
        <v>352</v>
      </c>
      <c r="C303" t="s">
        <v>178</v>
      </c>
      <c r="D303" s="4" t="s">
        <v>370</v>
      </c>
      <c r="E303">
        <v>512.5</v>
      </c>
    </row>
    <row r="304" spans="2:5" x14ac:dyDescent="0.25">
      <c r="B304" s="4" t="s">
        <v>352</v>
      </c>
      <c r="C304" t="s">
        <v>178</v>
      </c>
      <c r="D304" s="4" t="s">
        <v>371</v>
      </c>
      <c r="E304">
        <v>456</v>
      </c>
    </row>
    <row r="305" spans="2:5" x14ac:dyDescent="0.25">
      <c r="B305" s="4" t="s">
        <v>352</v>
      </c>
      <c r="C305" t="s">
        <v>178</v>
      </c>
      <c r="D305" s="4" t="s">
        <v>392</v>
      </c>
      <c r="E305">
        <v>0.12390350877193</v>
      </c>
    </row>
    <row r="306" spans="2:5" x14ac:dyDescent="0.25">
      <c r="B306" s="4" t="s">
        <v>352</v>
      </c>
      <c r="C306" t="s">
        <v>179</v>
      </c>
      <c r="D306" s="4" t="s">
        <v>370</v>
      </c>
      <c r="E306">
        <v>358.5</v>
      </c>
    </row>
    <row r="307" spans="2:5" x14ac:dyDescent="0.25">
      <c r="B307" s="4" t="s">
        <v>352</v>
      </c>
      <c r="C307" t="s">
        <v>179</v>
      </c>
      <c r="D307" s="4" t="s">
        <v>371</v>
      </c>
      <c r="E307">
        <v>295.7</v>
      </c>
    </row>
    <row r="308" spans="2:5" x14ac:dyDescent="0.25">
      <c r="B308" s="4" t="s">
        <v>352</v>
      </c>
      <c r="C308" t="s">
        <v>179</v>
      </c>
      <c r="D308" s="4" t="s">
        <v>392</v>
      </c>
      <c r="E308">
        <v>0.21237740953669301</v>
      </c>
    </row>
    <row r="309" spans="2:5" x14ac:dyDescent="0.25">
      <c r="B309" s="4" t="s">
        <v>352</v>
      </c>
      <c r="C309" t="s">
        <v>180</v>
      </c>
      <c r="D309" s="4" t="s">
        <v>370</v>
      </c>
      <c r="E309">
        <v>910.8</v>
      </c>
    </row>
    <row r="310" spans="2:5" x14ac:dyDescent="0.25">
      <c r="B310" s="4" t="s">
        <v>352</v>
      </c>
      <c r="C310" t="s">
        <v>180</v>
      </c>
      <c r="D310" s="4" t="s">
        <v>371</v>
      </c>
      <c r="E310">
        <v>759.7</v>
      </c>
    </row>
    <row r="311" spans="2:5" x14ac:dyDescent="0.25">
      <c r="B311" s="4" t="s">
        <v>352</v>
      </c>
      <c r="C311" t="s">
        <v>180</v>
      </c>
      <c r="D311" s="4" t="s">
        <v>392</v>
      </c>
      <c r="E311">
        <v>0.19889430038172901</v>
      </c>
    </row>
    <row r="312" spans="2:5" x14ac:dyDescent="0.25">
      <c r="B312" s="4" t="s">
        <v>352</v>
      </c>
      <c r="C312" t="s">
        <v>182</v>
      </c>
      <c r="D312" s="4" t="s">
        <v>370</v>
      </c>
      <c r="E312">
        <v>351.5</v>
      </c>
    </row>
    <row r="313" spans="2:5" x14ac:dyDescent="0.25">
      <c r="B313" s="4" t="s">
        <v>352</v>
      </c>
      <c r="C313" t="s">
        <v>182</v>
      </c>
      <c r="D313" s="4" t="s">
        <v>371</v>
      </c>
      <c r="E313">
        <v>313.3</v>
      </c>
    </row>
    <row r="314" spans="2:5" x14ac:dyDescent="0.25">
      <c r="B314" s="4" t="s">
        <v>352</v>
      </c>
      <c r="C314" t="s">
        <v>182</v>
      </c>
      <c r="D314" s="4" t="s">
        <v>392</v>
      </c>
      <c r="E314">
        <v>0.121927864666454</v>
      </c>
    </row>
    <row r="315" spans="2:5" x14ac:dyDescent="0.25">
      <c r="B315" s="4" t="s">
        <v>352</v>
      </c>
      <c r="C315" t="s">
        <v>183</v>
      </c>
      <c r="D315" s="4" t="s">
        <v>370</v>
      </c>
      <c r="E315">
        <v>441.7</v>
      </c>
    </row>
    <row r="316" spans="2:5" x14ac:dyDescent="0.25">
      <c r="B316" s="4" t="s">
        <v>352</v>
      </c>
      <c r="C316" t="s">
        <v>183</v>
      </c>
      <c r="D316" s="4" t="s">
        <v>371</v>
      </c>
      <c r="E316">
        <v>403.9</v>
      </c>
    </row>
    <row r="317" spans="2:5" x14ac:dyDescent="0.25">
      <c r="B317" s="4" t="s">
        <v>352</v>
      </c>
      <c r="C317" t="s">
        <v>183</v>
      </c>
      <c r="D317" s="4" t="s">
        <v>392</v>
      </c>
      <c r="E317">
        <v>9.3587521663778303E-2</v>
      </c>
    </row>
    <row r="318" spans="2:5" x14ac:dyDescent="0.25">
      <c r="B318" s="4" t="s">
        <v>352</v>
      </c>
      <c r="C318" t="s">
        <v>184</v>
      </c>
      <c r="D318" s="4" t="s">
        <v>370</v>
      </c>
      <c r="E318">
        <v>306.60000000000002</v>
      </c>
    </row>
    <row r="319" spans="2:5" x14ac:dyDescent="0.25">
      <c r="B319" s="4" t="s">
        <v>352</v>
      </c>
      <c r="C319" t="s">
        <v>184</v>
      </c>
      <c r="D319" s="4" t="s">
        <v>371</v>
      </c>
      <c r="E319">
        <v>270.10000000000002</v>
      </c>
    </row>
    <row r="320" spans="2:5" x14ac:dyDescent="0.25">
      <c r="B320" s="4" t="s">
        <v>352</v>
      </c>
      <c r="C320" t="s">
        <v>184</v>
      </c>
      <c r="D320" s="4" t="s">
        <v>392</v>
      </c>
      <c r="E320">
        <v>0.135135135135135</v>
      </c>
    </row>
    <row r="321" spans="2:5" x14ac:dyDescent="0.25">
      <c r="B321" s="4" t="s">
        <v>352</v>
      </c>
      <c r="C321" t="s">
        <v>314</v>
      </c>
      <c r="D321" s="4" t="s">
        <v>370</v>
      </c>
      <c r="E321">
        <v>428.3</v>
      </c>
    </row>
    <row r="322" spans="2:5" x14ac:dyDescent="0.25">
      <c r="B322" s="4" t="s">
        <v>352</v>
      </c>
      <c r="C322" t="s">
        <v>314</v>
      </c>
      <c r="D322" s="4" t="s">
        <v>371</v>
      </c>
      <c r="E322">
        <v>413.8</v>
      </c>
    </row>
    <row r="323" spans="2:5" x14ac:dyDescent="0.25">
      <c r="B323" s="4" t="s">
        <v>352</v>
      </c>
      <c r="C323" t="s">
        <v>314</v>
      </c>
      <c r="D323" s="4" t="s">
        <v>392</v>
      </c>
      <c r="E323">
        <v>3.5041082648622497E-2</v>
      </c>
    </row>
    <row r="324" spans="2:5" x14ac:dyDescent="0.25">
      <c r="B324" s="4" t="s">
        <v>352</v>
      </c>
      <c r="C324" t="s">
        <v>348</v>
      </c>
      <c r="D324" s="4" t="s">
        <v>370</v>
      </c>
      <c r="E324">
        <v>373.6</v>
      </c>
    </row>
    <row r="325" spans="2:5" x14ac:dyDescent="0.25">
      <c r="B325" s="4" t="s">
        <v>352</v>
      </c>
      <c r="C325" t="s">
        <v>348</v>
      </c>
      <c r="D325" s="4" t="s">
        <v>371</v>
      </c>
      <c r="E325">
        <v>337.4</v>
      </c>
    </row>
    <row r="326" spans="2:5" x14ac:dyDescent="0.25">
      <c r="B326" s="4" t="s">
        <v>352</v>
      </c>
      <c r="C326" t="s">
        <v>348</v>
      </c>
      <c r="D326" s="4" t="s">
        <v>392</v>
      </c>
      <c r="E326">
        <v>0.107291049199763</v>
      </c>
    </row>
    <row r="327" spans="2:5" x14ac:dyDescent="0.25">
      <c r="B327" s="4" t="s">
        <v>352</v>
      </c>
      <c r="C327" t="s">
        <v>331</v>
      </c>
      <c r="D327" s="4" t="s">
        <v>370</v>
      </c>
      <c r="E327">
        <v>297</v>
      </c>
    </row>
    <row r="328" spans="2:5" x14ac:dyDescent="0.25">
      <c r="B328" s="4" t="s">
        <v>352</v>
      </c>
      <c r="C328" t="s">
        <v>331</v>
      </c>
      <c r="D328" s="4" t="s">
        <v>371</v>
      </c>
      <c r="E328">
        <v>266.8</v>
      </c>
    </row>
    <row r="329" spans="2:5" x14ac:dyDescent="0.25">
      <c r="B329" s="4" t="s">
        <v>352</v>
      </c>
      <c r="C329" t="s">
        <v>331</v>
      </c>
      <c r="D329" s="4" t="s">
        <v>392</v>
      </c>
      <c r="E329">
        <v>0.11319340329835099</v>
      </c>
    </row>
    <row r="330" spans="2:5" x14ac:dyDescent="0.25">
      <c r="B330" s="4" t="s">
        <v>352</v>
      </c>
      <c r="C330" t="s">
        <v>330</v>
      </c>
      <c r="D330" s="4" t="s">
        <v>370</v>
      </c>
      <c r="E330">
        <v>467.1</v>
      </c>
    </row>
    <row r="331" spans="2:5" x14ac:dyDescent="0.25">
      <c r="B331" s="4" t="s">
        <v>352</v>
      </c>
      <c r="C331" t="s">
        <v>330</v>
      </c>
      <c r="D331" s="4" t="s">
        <v>371</v>
      </c>
      <c r="E331">
        <v>412.3</v>
      </c>
    </row>
    <row r="332" spans="2:5" x14ac:dyDescent="0.25">
      <c r="B332" s="4" t="s">
        <v>352</v>
      </c>
      <c r="C332" t="s">
        <v>330</v>
      </c>
      <c r="D332" s="4" t="s">
        <v>392</v>
      </c>
      <c r="E332">
        <v>0.13291292747999001</v>
      </c>
    </row>
    <row r="333" spans="2:5" x14ac:dyDescent="0.25">
      <c r="B333" s="4" t="s">
        <v>352</v>
      </c>
      <c r="C333" t="s">
        <v>266</v>
      </c>
      <c r="D333" s="4" t="s">
        <v>370</v>
      </c>
      <c r="E333">
        <v>488.7</v>
      </c>
    </row>
    <row r="334" spans="2:5" x14ac:dyDescent="0.25">
      <c r="B334" s="4" t="s">
        <v>352</v>
      </c>
      <c r="C334" t="s">
        <v>266</v>
      </c>
      <c r="D334" s="4" t="s">
        <v>371</v>
      </c>
      <c r="E334">
        <v>406.2</v>
      </c>
    </row>
    <row r="335" spans="2:5" x14ac:dyDescent="0.25">
      <c r="B335" s="4" t="s">
        <v>352</v>
      </c>
      <c r="C335" t="s">
        <v>266</v>
      </c>
      <c r="D335" s="4" t="s">
        <v>392</v>
      </c>
      <c r="E335">
        <v>0.203101920236337</v>
      </c>
    </row>
    <row r="336" spans="2:5" x14ac:dyDescent="0.25">
      <c r="B336" s="4" t="s">
        <v>352</v>
      </c>
      <c r="C336" t="s">
        <v>313</v>
      </c>
      <c r="D336" s="4" t="s">
        <v>370</v>
      </c>
      <c r="E336">
        <v>418.8</v>
      </c>
    </row>
    <row r="337" spans="2:5" x14ac:dyDescent="0.25">
      <c r="B337" s="4" t="s">
        <v>352</v>
      </c>
      <c r="C337" t="s">
        <v>313</v>
      </c>
      <c r="D337" s="4" t="s">
        <v>371</v>
      </c>
      <c r="E337">
        <v>355.9</v>
      </c>
    </row>
    <row r="338" spans="2:5" x14ac:dyDescent="0.25">
      <c r="B338" s="4" t="s">
        <v>352</v>
      </c>
      <c r="C338" t="s">
        <v>313</v>
      </c>
      <c r="D338" s="4" t="s">
        <v>392</v>
      </c>
      <c r="E338">
        <v>0.17673503793200299</v>
      </c>
    </row>
    <row r="339" spans="2:5" x14ac:dyDescent="0.25">
      <c r="B339" s="4" t="s">
        <v>352</v>
      </c>
      <c r="C339" t="s">
        <v>320</v>
      </c>
      <c r="D339" s="4" t="s">
        <v>370</v>
      </c>
      <c r="E339">
        <v>429.9</v>
      </c>
    </row>
    <row r="340" spans="2:5" x14ac:dyDescent="0.25">
      <c r="B340" s="4" t="s">
        <v>352</v>
      </c>
      <c r="C340" t="s">
        <v>320</v>
      </c>
      <c r="D340" s="4" t="s">
        <v>371</v>
      </c>
      <c r="E340">
        <v>357.1</v>
      </c>
    </row>
    <row r="341" spans="2:5" x14ac:dyDescent="0.25">
      <c r="B341" s="4" t="s">
        <v>352</v>
      </c>
      <c r="C341" t="s">
        <v>320</v>
      </c>
      <c r="D341" s="4" t="s">
        <v>392</v>
      </c>
      <c r="E341">
        <v>0.20386446373564801</v>
      </c>
    </row>
    <row r="342" spans="2:5" x14ac:dyDescent="0.25">
      <c r="B342" s="4" t="s">
        <v>353</v>
      </c>
      <c r="C342" t="s">
        <v>43</v>
      </c>
      <c r="D342" s="4" t="s">
        <v>370</v>
      </c>
      <c r="E342">
        <v>306.39999999999998</v>
      </c>
    </row>
    <row r="343" spans="2:5" x14ac:dyDescent="0.25">
      <c r="B343" s="4" t="s">
        <v>353</v>
      </c>
      <c r="C343" t="s">
        <v>43</v>
      </c>
      <c r="D343" s="4" t="s">
        <v>371</v>
      </c>
      <c r="E343">
        <v>261.8</v>
      </c>
    </row>
    <row r="344" spans="2:5" x14ac:dyDescent="0.25">
      <c r="B344" s="4" t="s">
        <v>353</v>
      </c>
      <c r="C344" t="s">
        <v>43</v>
      </c>
      <c r="D344" s="4" t="s">
        <v>392</v>
      </c>
      <c r="E344">
        <v>0.170359052711994</v>
      </c>
    </row>
    <row r="345" spans="2:5" x14ac:dyDescent="0.25">
      <c r="B345" s="4" t="s">
        <v>353</v>
      </c>
      <c r="C345" t="s">
        <v>44</v>
      </c>
      <c r="D345" s="4" t="s">
        <v>370</v>
      </c>
      <c r="E345">
        <v>379.4</v>
      </c>
    </row>
    <row r="346" spans="2:5" x14ac:dyDescent="0.25">
      <c r="B346" s="4" t="s">
        <v>353</v>
      </c>
      <c r="C346" t="s">
        <v>44</v>
      </c>
      <c r="D346" s="4" t="s">
        <v>371</v>
      </c>
      <c r="E346">
        <v>316</v>
      </c>
    </row>
    <row r="347" spans="2:5" x14ac:dyDescent="0.25">
      <c r="B347" s="4" t="s">
        <v>353</v>
      </c>
      <c r="C347" t="s">
        <v>44</v>
      </c>
      <c r="D347" s="4" t="s">
        <v>392</v>
      </c>
      <c r="E347">
        <v>0.20063291139240499</v>
      </c>
    </row>
    <row r="348" spans="2:5" x14ac:dyDescent="0.25">
      <c r="B348" s="4" t="s">
        <v>353</v>
      </c>
      <c r="C348" t="s">
        <v>45</v>
      </c>
      <c r="D348" s="4" t="s">
        <v>370</v>
      </c>
      <c r="E348">
        <v>344.7</v>
      </c>
    </row>
    <row r="349" spans="2:5" x14ac:dyDescent="0.25">
      <c r="B349" s="4" t="s">
        <v>353</v>
      </c>
      <c r="C349" t="s">
        <v>45</v>
      </c>
      <c r="D349" s="4" t="s">
        <v>371</v>
      </c>
      <c r="E349">
        <v>279.60000000000002</v>
      </c>
    </row>
    <row r="350" spans="2:5" x14ac:dyDescent="0.25">
      <c r="B350" s="4" t="s">
        <v>353</v>
      </c>
      <c r="C350" t="s">
        <v>45</v>
      </c>
      <c r="D350" s="4" t="s">
        <v>392</v>
      </c>
      <c r="E350">
        <v>0.232832618025751</v>
      </c>
    </row>
    <row r="351" spans="2:5" x14ac:dyDescent="0.25">
      <c r="B351" s="4" t="s">
        <v>353</v>
      </c>
      <c r="C351" t="s">
        <v>46</v>
      </c>
      <c r="D351" s="4" t="s">
        <v>370</v>
      </c>
      <c r="E351">
        <v>451.3</v>
      </c>
    </row>
    <row r="352" spans="2:5" x14ac:dyDescent="0.25">
      <c r="B352" s="4" t="s">
        <v>353</v>
      </c>
      <c r="C352" t="s">
        <v>46</v>
      </c>
      <c r="D352" s="4" t="s">
        <v>371</v>
      </c>
      <c r="E352">
        <v>389.9</v>
      </c>
    </row>
    <row r="353" spans="2:5" x14ac:dyDescent="0.25">
      <c r="B353" s="4" t="s">
        <v>353</v>
      </c>
      <c r="C353" t="s">
        <v>46</v>
      </c>
      <c r="D353" s="4" t="s">
        <v>392</v>
      </c>
      <c r="E353">
        <v>0.15747627596819699</v>
      </c>
    </row>
    <row r="354" spans="2:5" x14ac:dyDescent="0.25">
      <c r="B354" s="4" t="s">
        <v>353</v>
      </c>
      <c r="C354" t="s">
        <v>335</v>
      </c>
      <c r="D354" s="4" t="s">
        <v>370</v>
      </c>
      <c r="E354">
        <v>377.6</v>
      </c>
    </row>
    <row r="355" spans="2:5" x14ac:dyDescent="0.25">
      <c r="B355" s="4" t="s">
        <v>353</v>
      </c>
      <c r="C355" t="s">
        <v>335</v>
      </c>
      <c r="D355" s="4" t="s">
        <v>371</v>
      </c>
      <c r="E355">
        <v>340.2</v>
      </c>
    </row>
    <row r="356" spans="2:5" x14ac:dyDescent="0.25">
      <c r="B356" s="4" t="s">
        <v>353</v>
      </c>
      <c r="C356" t="s">
        <v>335</v>
      </c>
      <c r="D356" s="4" t="s">
        <v>392</v>
      </c>
      <c r="E356">
        <v>0.10993533215755399</v>
      </c>
    </row>
    <row r="357" spans="2:5" x14ac:dyDescent="0.25">
      <c r="B357" s="4" t="s">
        <v>353</v>
      </c>
      <c r="C357" t="s">
        <v>315</v>
      </c>
      <c r="D357" s="4" t="s">
        <v>370</v>
      </c>
      <c r="E357">
        <v>339.7</v>
      </c>
    </row>
    <row r="358" spans="2:5" x14ac:dyDescent="0.25">
      <c r="B358" s="4" t="s">
        <v>353</v>
      </c>
      <c r="C358" t="s">
        <v>315</v>
      </c>
      <c r="D358" s="4" t="s">
        <v>371</v>
      </c>
      <c r="E358">
        <v>302.39999999999998</v>
      </c>
    </row>
    <row r="359" spans="2:5" x14ac:dyDescent="0.25">
      <c r="B359" s="4" t="s">
        <v>353</v>
      </c>
      <c r="C359" t="s">
        <v>315</v>
      </c>
      <c r="D359" s="4" t="s">
        <v>392</v>
      </c>
      <c r="E359">
        <v>0.123346560846561</v>
      </c>
    </row>
    <row r="360" spans="2:5" x14ac:dyDescent="0.25">
      <c r="B360" s="4" t="s">
        <v>353</v>
      </c>
      <c r="C360" t="s">
        <v>47</v>
      </c>
      <c r="D360" s="4" t="s">
        <v>370</v>
      </c>
      <c r="E360">
        <v>378.8</v>
      </c>
    </row>
    <row r="361" spans="2:5" x14ac:dyDescent="0.25">
      <c r="B361" s="4" t="s">
        <v>353</v>
      </c>
      <c r="C361" t="s">
        <v>47</v>
      </c>
      <c r="D361" s="4" t="s">
        <v>371</v>
      </c>
      <c r="E361">
        <v>334.9</v>
      </c>
    </row>
    <row r="362" spans="2:5" x14ac:dyDescent="0.25">
      <c r="B362" s="4" t="s">
        <v>353</v>
      </c>
      <c r="C362" t="s">
        <v>47</v>
      </c>
      <c r="D362" s="4" t="s">
        <v>392</v>
      </c>
      <c r="E362">
        <v>0.131083905643476</v>
      </c>
    </row>
    <row r="363" spans="2:5" x14ac:dyDescent="0.25">
      <c r="B363" s="4" t="s">
        <v>353</v>
      </c>
      <c r="C363" t="s">
        <v>48</v>
      </c>
      <c r="D363" s="4" t="s">
        <v>370</v>
      </c>
      <c r="E363">
        <v>377.7</v>
      </c>
    </row>
    <row r="364" spans="2:5" x14ac:dyDescent="0.25">
      <c r="B364" s="4" t="s">
        <v>353</v>
      </c>
      <c r="C364" t="s">
        <v>48</v>
      </c>
      <c r="D364" s="4" t="s">
        <v>371</v>
      </c>
      <c r="E364">
        <v>351.3</v>
      </c>
    </row>
    <row r="365" spans="2:5" x14ac:dyDescent="0.25">
      <c r="B365" s="4" t="s">
        <v>353</v>
      </c>
      <c r="C365" t="s">
        <v>48</v>
      </c>
      <c r="D365" s="4" t="s">
        <v>392</v>
      </c>
      <c r="E365">
        <v>7.5149444918872793E-2</v>
      </c>
    </row>
    <row r="366" spans="2:5" x14ac:dyDescent="0.25">
      <c r="B366" s="4" t="s">
        <v>353</v>
      </c>
      <c r="C366" t="s">
        <v>376</v>
      </c>
      <c r="D366" s="4" t="s">
        <v>370</v>
      </c>
      <c r="E366">
        <v>429.2</v>
      </c>
    </row>
    <row r="367" spans="2:5" x14ac:dyDescent="0.25">
      <c r="B367" s="4" t="s">
        <v>353</v>
      </c>
      <c r="C367" t="s">
        <v>376</v>
      </c>
      <c r="D367" s="4" t="s">
        <v>371</v>
      </c>
      <c r="E367">
        <v>365</v>
      </c>
    </row>
    <row r="368" spans="2:5" x14ac:dyDescent="0.25">
      <c r="B368" s="4" t="s">
        <v>353</v>
      </c>
      <c r="C368" t="s">
        <v>376</v>
      </c>
      <c r="D368" s="4" t="s">
        <v>392</v>
      </c>
      <c r="E368">
        <v>0.17589041095890401</v>
      </c>
    </row>
    <row r="369" spans="2:5" x14ac:dyDescent="0.25">
      <c r="B369" s="4" t="s">
        <v>353</v>
      </c>
      <c r="C369" t="s">
        <v>50</v>
      </c>
      <c r="D369" s="4" t="s">
        <v>370</v>
      </c>
      <c r="E369">
        <v>385.6</v>
      </c>
    </row>
    <row r="370" spans="2:5" x14ac:dyDescent="0.25">
      <c r="B370" s="4" t="s">
        <v>353</v>
      </c>
      <c r="C370" t="s">
        <v>50</v>
      </c>
      <c r="D370" s="4" t="s">
        <v>371</v>
      </c>
      <c r="E370">
        <v>319.60000000000002</v>
      </c>
    </row>
    <row r="371" spans="2:5" x14ac:dyDescent="0.25">
      <c r="B371" s="4" t="s">
        <v>353</v>
      </c>
      <c r="C371" t="s">
        <v>50</v>
      </c>
      <c r="D371" s="4" t="s">
        <v>392</v>
      </c>
      <c r="E371">
        <v>0.20650813516896099</v>
      </c>
    </row>
    <row r="372" spans="2:5" x14ac:dyDescent="0.25">
      <c r="B372" s="4" t="s">
        <v>353</v>
      </c>
      <c r="C372" t="s">
        <v>51</v>
      </c>
      <c r="D372" s="4" t="s">
        <v>370</v>
      </c>
      <c r="E372">
        <v>347.3</v>
      </c>
    </row>
    <row r="373" spans="2:5" x14ac:dyDescent="0.25">
      <c r="B373" s="4" t="s">
        <v>353</v>
      </c>
      <c r="C373" t="s">
        <v>51</v>
      </c>
      <c r="D373" s="4" t="s">
        <v>371</v>
      </c>
      <c r="E373">
        <v>284.8</v>
      </c>
    </row>
    <row r="374" spans="2:5" x14ac:dyDescent="0.25">
      <c r="B374" s="4" t="s">
        <v>353</v>
      </c>
      <c r="C374" t="s">
        <v>51</v>
      </c>
      <c r="D374" s="4" t="s">
        <v>392</v>
      </c>
      <c r="E374">
        <v>0.219452247191011</v>
      </c>
    </row>
    <row r="375" spans="2:5" x14ac:dyDescent="0.25">
      <c r="B375" s="4" t="s">
        <v>353</v>
      </c>
      <c r="C375" t="s">
        <v>52</v>
      </c>
      <c r="D375" s="4" t="s">
        <v>370</v>
      </c>
      <c r="E375">
        <v>331.9</v>
      </c>
    </row>
    <row r="376" spans="2:5" x14ac:dyDescent="0.25">
      <c r="B376" s="4" t="s">
        <v>353</v>
      </c>
      <c r="C376" t="s">
        <v>52</v>
      </c>
      <c r="D376" s="4" t="s">
        <v>371</v>
      </c>
      <c r="E376">
        <v>292.3</v>
      </c>
    </row>
    <row r="377" spans="2:5" x14ac:dyDescent="0.25">
      <c r="B377" s="4" t="s">
        <v>353</v>
      </c>
      <c r="C377" t="s">
        <v>52</v>
      </c>
      <c r="D377" s="4" t="s">
        <v>392</v>
      </c>
      <c r="E377">
        <v>0.13547724940129999</v>
      </c>
    </row>
    <row r="378" spans="2:5" x14ac:dyDescent="0.25">
      <c r="B378" s="4" t="s">
        <v>353</v>
      </c>
      <c r="C378" t="s">
        <v>316</v>
      </c>
      <c r="D378" s="4" t="s">
        <v>370</v>
      </c>
      <c r="E378">
        <v>424.6</v>
      </c>
    </row>
    <row r="379" spans="2:5" x14ac:dyDescent="0.25">
      <c r="B379" s="4" t="s">
        <v>353</v>
      </c>
      <c r="C379" t="s">
        <v>316</v>
      </c>
      <c r="D379" s="4" t="s">
        <v>371</v>
      </c>
      <c r="E379">
        <v>366.8</v>
      </c>
    </row>
    <row r="380" spans="2:5" x14ac:dyDescent="0.25">
      <c r="B380" s="4" t="s">
        <v>353</v>
      </c>
      <c r="C380" t="s">
        <v>316</v>
      </c>
      <c r="D380" s="4" t="s">
        <v>392</v>
      </c>
      <c r="E380">
        <v>0.15757906215921499</v>
      </c>
    </row>
    <row r="381" spans="2:5" x14ac:dyDescent="0.25">
      <c r="B381" s="4" t="s">
        <v>353</v>
      </c>
      <c r="C381" t="s">
        <v>53</v>
      </c>
      <c r="D381" s="4" t="s">
        <v>370</v>
      </c>
      <c r="E381">
        <v>368.1</v>
      </c>
    </row>
    <row r="382" spans="2:5" x14ac:dyDescent="0.25">
      <c r="B382" s="4" t="s">
        <v>353</v>
      </c>
      <c r="C382" t="s">
        <v>53</v>
      </c>
      <c r="D382" s="4" t="s">
        <v>371</v>
      </c>
      <c r="E382">
        <v>310.60000000000002</v>
      </c>
    </row>
    <row r="383" spans="2:5" x14ac:dyDescent="0.25">
      <c r="B383" s="4" t="s">
        <v>353</v>
      </c>
      <c r="C383" t="s">
        <v>53</v>
      </c>
      <c r="D383" s="4" t="s">
        <v>392</v>
      </c>
      <c r="E383">
        <v>0.185125563425628</v>
      </c>
    </row>
    <row r="384" spans="2:5" x14ac:dyDescent="0.25">
      <c r="B384" s="4" t="s">
        <v>353</v>
      </c>
      <c r="C384" t="s">
        <v>54</v>
      </c>
      <c r="D384" s="4" t="s">
        <v>370</v>
      </c>
      <c r="E384">
        <v>356.1</v>
      </c>
    </row>
    <row r="385" spans="2:5" x14ac:dyDescent="0.25">
      <c r="B385" s="4" t="s">
        <v>353</v>
      </c>
      <c r="C385" t="s">
        <v>54</v>
      </c>
      <c r="D385" s="4" t="s">
        <v>371</v>
      </c>
      <c r="E385">
        <v>285.7</v>
      </c>
    </row>
    <row r="386" spans="2:5" x14ac:dyDescent="0.25">
      <c r="B386" s="4" t="s">
        <v>353</v>
      </c>
      <c r="C386" t="s">
        <v>54</v>
      </c>
      <c r="D386" s="4" t="s">
        <v>392</v>
      </c>
      <c r="E386">
        <v>0.24641232061603099</v>
      </c>
    </row>
    <row r="387" spans="2:5" x14ac:dyDescent="0.25">
      <c r="B387" s="4" t="s">
        <v>353</v>
      </c>
      <c r="C387" t="s">
        <v>55</v>
      </c>
      <c r="D387" s="4" t="s">
        <v>370</v>
      </c>
      <c r="E387">
        <v>392.4</v>
      </c>
    </row>
    <row r="388" spans="2:5" x14ac:dyDescent="0.25">
      <c r="B388" s="4" t="s">
        <v>353</v>
      </c>
      <c r="C388" t="s">
        <v>55</v>
      </c>
      <c r="D388" s="4" t="s">
        <v>371</v>
      </c>
      <c r="E388">
        <v>330</v>
      </c>
    </row>
    <row r="389" spans="2:5" x14ac:dyDescent="0.25">
      <c r="B389" s="4" t="s">
        <v>353</v>
      </c>
      <c r="C389" t="s">
        <v>55</v>
      </c>
      <c r="D389" s="4" t="s">
        <v>392</v>
      </c>
      <c r="E389">
        <v>0.189090909090909</v>
      </c>
    </row>
    <row r="390" spans="2:5" x14ac:dyDescent="0.25">
      <c r="B390" s="4" t="s">
        <v>353</v>
      </c>
      <c r="C390" t="s">
        <v>56</v>
      </c>
      <c r="D390" s="4" t="s">
        <v>370</v>
      </c>
      <c r="E390">
        <v>348.9</v>
      </c>
    </row>
    <row r="391" spans="2:5" x14ac:dyDescent="0.25">
      <c r="B391" s="4" t="s">
        <v>353</v>
      </c>
      <c r="C391" t="s">
        <v>56</v>
      </c>
      <c r="D391" s="4" t="s">
        <v>371</v>
      </c>
      <c r="E391">
        <v>297.10000000000002</v>
      </c>
    </row>
    <row r="392" spans="2:5" x14ac:dyDescent="0.25">
      <c r="B392" s="4" t="s">
        <v>353</v>
      </c>
      <c r="C392" t="s">
        <v>56</v>
      </c>
      <c r="D392" s="4" t="s">
        <v>392</v>
      </c>
      <c r="E392">
        <v>0.174352070010097</v>
      </c>
    </row>
    <row r="393" spans="2:5" x14ac:dyDescent="0.25">
      <c r="B393" s="4" t="s">
        <v>353</v>
      </c>
      <c r="C393" t="s">
        <v>57</v>
      </c>
      <c r="D393" s="4" t="s">
        <v>370</v>
      </c>
      <c r="E393">
        <v>463.6</v>
      </c>
    </row>
    <row r="394" spans="2:5" x14ac:dyDescent="0.25">
      <c r="B394" s="4" t="s">
        <v>353</v>
      </c>
      <c r="C394" t="s">
        <v>57</v>
      </c>
      <c r="D394" s="4" t="s">
        <v>371</v>
      </c>
      <c r="E394">
        <v>383.6</v>
      </c>
    </row>
    <row r="395" spans="2:5" x14ac:dyDescent="0.25">
      <c r="B395" s="4" t="s">
        <v>353</v>
      </c>
      <c r="C395" t="s">
        <v>57</v>
      </c>
      <c r="D395" s="4" t="s">
        <v>392</v>
      </c>
      <c r="E395">
        <v>0.20855057351407699</v>
      </c>
    </row>
    <row r="396" spans="2:5" x14ac:dyDescent="0.25">
      <c r="B396" s="4" t="s">
        <v>353</v>
      </c>
      <c r="C396" t="s">
        <v>58</v>
      </c>
      <c r="D396" s="4" t="s">
        <v>370</v>
      </c>
      <c r="E396">
        <v>424.2</v>
      </c>
    </row>
    <row r="397" spans="2:5" x14ac:dyDescent="0.25">
      <c r="B397" s="4" t="s">
        <v>353</v>
      </c>
      <c r="C397" t="s">
        <v>58</v>
      </c>
      <c r="D397" s="4" t="s">
        <v>371</v>
      </c>
      <c r="E397">
        <v>360.1</v>
      </c>
    </row>
    <row r="398" spans="2:5" x14ac:dyDescent="0.25">
      <c r="B398" s="4" t="s">
        <v>353</v>
      </c>
      <c r="C398" t="s">
        <v>58</v>
      </c>
      <c r="D398" s="4" t="s">
        <v>392</v>
      </c>
      <c r="E398">
        <v>0.17800610941405101</v>
      </c>
    </row>
    <row r="399" spans="2:5" x14ac:dyDescent="0.25">
      <c r="B399" s="4" t="s">
        <v>353</v>
      </c>
      <c r="C399" t="s">
        <v>59</v>
      </c>
      <c r="D399" s="4" t="s">
        <v>370</v>
      </c>
      <c r="E399">
        <v>369.5</v>
      </c>
    </row>
    <row r="400" spans="2:5" x14ac:dyDescent="0.25">
      <c r="B400" s="4" t="s">
        <v>353</v>
      </c>
      <c r="C400" t="s">
        <v>59</v>
      </c>
      <c r="D400" s="4" t="s">
        <v>371</v>
      </c>
      <c r="E400">
        <v>338.7</v>
      </c>
    </row>
    <row r="401" spans="2:5" x14ac:dyDescent="0.25">
      <c r="B401" s="4" t="s">
        <v>353</v>
      </c>
      <c r="C401" t="s">
        <v>59</v>
      </c>
      <c r="D401" s="4" t="s">
        <v>392</v>
      </c>
      <c r="E401">
        <v>9.0935931502804906E-2</v>
      </c>
    </row>
    <row r="402" spans="2:5" x14ac:dyDescent="0.25">
      <c r="B402" s="4" t="s">
        <v>353</v>
      </c>
      <c r="C402" t="s">
        <v>60</v>
      </c>
      <c r="D402" s="4" t="s">
        <v>370</v>
      </c>
      <c r="E402">
        <v>437.3</v>
      </c>
    </row>
    <row r="403" spans="2:5" x14ac:dyDescent="0.25">
      <c r="B403" s="4" t="s">
        <v>353</v>
      </c>
      <c r="C403" t="s">
        <v>60</v>
      </c>
      <c r="D403" s="4" t="s">
        <v>371</v>
      </c>
      <c r="E403">
        <v>336.3</v>
      </c>
    </row>
    <row r="404" spans="2:5" x14ac:dyDescent="0.25">
      <c r="B404" s="4" t="s">
        <v>353</v>
      </c>
      <c r="C404" t="s">
        <v>60</v>
      </c>
      <c r="D404" s="4" t="s">
        <v>392</v>
      </c>
      <c r="E404">
        <v>0.30032708890871201</v>
      </c>
    </row>
    <row r="405" spans="2:5" x14ac:dyDescent="0.25">
      <c r="B405" s="4" t="s">
        <v>353</v>
      </c>
      <c r="C405" t="s">
        <v>61</v>
      </c>
      <c r="D405" s="4" t="s">
        <v>370</v>
      </c>
      <c r="E405">
        <v>404.4</v>
      </c>
    </row>
    <row r="406" spans="2:5" x14ac:dyDescent="0.25">
      <c r="B406" s="4" t="s">
        <v>353</v>
      </c>
      <c r="C406" t="s">
        <v>61</v>
      </c>
      <c r="D406" s="4" t="s">
        <v>371</v>
      </c>
      <c r="E406">
        <v>352.9</v>
      </c>
    </row>
    <row r="407" spans="2:5" x14ac:dyDescent="0.25">
      <c r="B407" s="4" t="s">
        <v>353</v>
      </c>
      <c r="C407" t="s">
        <v>61</v>
      </c>
      <c r="D407" s="4" t="s">
        <v>392</v>
      </c>
      <c r="E407">
        <v>0.145933692264097</v>
      </c>
    </row>
    <row r="408" spans="2:5" x14ac:dyDescent="0.25">
      <c r="B408" s="4" t="s">
        <v>353</v>
      </c>
      <c r="C408" t="s">
        <v>62</v>
      </c>
      <c r="D408" s="4" t="s">
        <v>370</v>
      </c>
      <c r="E408">
        <v>403.3</v>
      </c>
    </row>
    <row r="409" spans="2:5" x14ac:dyDescent="0.25">
      <c r="B409" s="4" t="s">
        <v>353</v>
      </c>
      <c r="C409" t="s">
        <v>62</v>
      </c>
      <c r="D409" s="4" t="s">
        <v>371</v>
      </c>
      <c r="E409">
        <v>371.9</v>
      </c>
    </row>
    <row r="410" spans="2:5" x14ac:dyDescent="0.25">
      <c r="B410" s="4" t="s">
        <v>353</v>
      </c>
      <c r="C410" t="s">
        <v>62</v>
      </c>
      <c r="D410" s="4" t="s">
        <v>392</v>
      </c>
      <c r="E410">
        <v>8.4431298736219504E-2</v>
      </c>
    </row>
    <row r="411" spans="2:5" x14ac:dyDescent="0.25">
      <c r="B411" s="4" t="s">
        <v>353</v>
      </c>
      <c r="C411" t="s">
        <v>63</v>
      </c>
      <c r="D411" s="4" t="s">
        <v>370</v>
      </c>
      <c r="E411">
        <v>437.8</v>
      </c>
    </row>
    <row r="412" spans="2:5" x14ac:dyDescent="0.25">
      <c r="B412" s="4" t="s">
        <v>353</v>
      </c>
      <c r="C412" t="s">
        <v>63</v>
      </c>
      <c r="D412" s="4" t="s">
        <v>371</v>
      </c>
      <c r="E412">
        <v>384</v>
      </c>
    </row>
    <row r="413" spans="2:5" x14ac:dyDescent="0.25">
      <c r="B413" s="4" t="s">
        <v>353</v>
      </c>
      <c r="C413" t="s">
        <v>63</v>
      </c>
      <c r="D413" s="4" t="s">
        <v>392</v>
      </c>
      <c r="E413">
        <v>0.140104166666667</v>
      </c>
    </row>
    <row r="414" spans="2:5" x14ac:dyDescent="0.25">
      <c r="B414" s="4" t="s">
        <v>353</v>
      </c>
      <c r="C414" t="s">
        <v>64</v>
      </c>
      <c r="D414" s="4" t="s">
        <v>370</v>
      </c>
      <c r="E414">
        <v>405.2</v>
      </c>
    </row>
    <row r="415" spans="2:5" x14ac:dyDescent="0.25">
      <c r="B415" s="4" t="s">
        <v>353</v>
      </c>
      <c r="C415" t="s">
        <v>64</v>
      </c>
      <c r="D415" s="4" t="s">
        <v>371</v>
      </c>
      <c r="E415">
        <v>344.3</v>
      </c>
    </row>
    <row r="416" spans="2:5" x14ac:dyDescent="0.25">
      <c r="B416" s="4" t="s">
        <v>353</v>
      </c>
      <c r="C416" t="s">
        <v>64</v>
      </c>
      <c r="D416" s="4" t="s">
        <v>392</v>
      </c>
      <c r="E416">
        <v>0.17688062735985999</v>
      </c>
    </row>
    <row r="417" spans="2:5" x14ac:dyDescent="0.25">
      <c r="B417" s="4" t="s">
        <v>353</v>
      </c>
      <c r="C417" t="s">
        <v>65</v>
      </c>
      <c r="D417" s="4" t="s">
        <v>370</v>
      </c>
      <c r="E417">
        <v>426.6</v>
      </c>
    </row>
    <row r="418" spans="2:5" x14ac:dyDescent="0.25">
      <c r="B418" s="4" t="s">
        <v>353</v>
      </c>
      <c r="C418" t="s">
        <v>65</v>
      </c>
      <c r="D418" s="4" t="s">
        <v>371</v>
      </c>
      <c r="E418">
        <v>389.6</v>
      </c>
    </row>
    <row r="419" spans="2:5" x14ac:dyDescent="0.25">
      <c r="B419" s="4" t="s">
        <v>353</v>
      </c>
      <c r="C419" t="s">
        <v>65</v>
      </c>
      <c r="D419" s="4" t="s">
        <v>392</v>
      </c>
      <c r="E419">
        <v>9.4969199178644798E-2</v>
      </c>
    </row>
    <row r="420" spans="2:5" x14ac:dyDescent="0.25">
      <c r="B420" s="4" t="s">
        <v>353</v>
      </c>
      <c r="C420" t="s">
        <v>66</v>
      </c>
      <c r="D420" s="4" t="s">
        <v>370</v>
      </c>
      <c r="E420">
        <v>364.8</v>
      </c>
    </row>
    <row r="421" spans="2:5" x14ac:dyDescent="0.25">
      <c r="B421" s="4" t="s">
        <v>353</v>
      </c>
      <c r="C421" t="s">
        <v>66</v>
      </c>
      <c r="D421" s="4" t="s">
        <v>371</v>
      </c>
      <c r="E421">
        <v>323.7</v>
      </c>
    </row>
    <row r="422" spans="2:5" x14ac:dyDescent="0.25">
      <c r="B422" s="4" t="s">
        <v>353</v>
      </c>
      <c r="C422" t="s">
        <v>66</v>
      </c>
      <c r="D422" s="4" t="s">
        <v>392</v>
      </c>
      <c r="E422">
        <v>0.12696941612604301</v>
      </c>
    </row>
    <row r="423" spans="2:5" x14ac:dyDescent="0.25">
      <c r="B423" s="4" t="s">
        <v>353</v>
      </c>
      <c r="C423" t="s">
        <v>67</v>
      </c>
      <c r="D423" s="4" t="s">
        <v>370</v>
      </c>
      <c r="E423">
        <v>349.4</v>
      </c>
    </row>
    <row r="424" spans="2:5" x14ac:dyDescent="0.25">
      <c r="B424" s="4" t="s">
        <v>353</v>
      </c>
      <c r="C424" t="s">
        <v>67</v>
      </c>
      <c r="D424" s="4" t="s">
        <v>371</v>
      </c>
      <c r="E424">
        <v>319.89999999999998</v>
      </c>
    </row>
    <row r="425" spans="2:5" x14ac:dyDescent="0.25">
      <c r="B425" s="4" t="s">
        <v>353</v>
      </c>
      <c r="C425" t="s">
        <v>67</v>
      </c>
      <c r="D425" s="4" t="s">
        <v>392</v>
      </c>
      <c r="E425">
        <v>9.2216317599249906E-2</v>
      </c>
    </row>
    <row r="426" spans="2:5" x14ac:dyDescent="0.25">
      <c r="B426" s="4" t="s">
        <v>353</v>
      </c>
      <c r="C426" t="s">
        <v>68</v>
      </c>
      <c r="D426" s="4" t="s">
        <v>370</v>
      </c>
      <c r="E426">
        <v>470.1</v>
      </c>
    </row>
    <row r="427" spans="2:5" x14ac:dyDescent="0.25">
      <c r="B427" s="4" t="s">
        <v>353</v>
      </c>
      <c r="C427" t="s">
        <v>68</v>
      </c>
      <c r="D427" s="4" t="s">
        <v>371</v>
      </c>
      <c r="E427">
        <v>407.2</v>
      </c>
    </row>
    <row r="428" spans="2:5" x14ac:dyDescent="0.25">
      <c r="B428" s="4" t="s">
        <v>353</v>
      </c>
      <c r="C428" t="s">
        <v>68</v>
      </c>
      <c r="D428" s="4" t="s">
        <v>392</v>
      </c>
      <c r="E428">
        <v>0.15446954813359501</v>
      </c>
    </row>
    <row r="429" spans="2:5" x14ac:dyDescent="0.25">
      <c r="B429" s="4" t="s">
        <v>353</v>
      </c>
      <c r="C429" t="s">
        <v>69</v>
      </c>
      <c r="D429" s="4" t="s">
        <v>370</v>
      </c>
      <c r="E429">
        <v>478.4</v>
      </c>
    </row>
    <row r="430" spans="2:5" x14ac:dyDescent="0.25">
      <c r="B430" s="4" t="s">
        <v>353</v>
      </c>
      <c r="C430" t="s">
        <v>69</v>
      </c>
      <c r="D430" s="4" t="s">
        <v>371</v>
      </c>
      <c r="E430">
        <v>374.2</v>
      </c>
    </row>
    <row r="431" spans="2:5" x14ac:dyDescent="0.25">
      <c r="B431" s="4" t="s">
        <v>353</v>
      </c>
      <c r="C431" t="s">
        <v>69</v>
      </c>
      <c r="D431" s="4" t="s">
        <v>392</v>
      </c>
      <c r="E431">
        <v>0.27846071619454799</v>
      </c>
    </row>
    <row r="432" spans="2:5" x14ac:dyDescent="0.25">
      <c r="B432" s="4" t="s">
        <v>353</v>
      </c>
      <c r="C432" t="s">
        <v>70</v>
      </c>
      <c r="D432" s="4" t="s">
        <v>370</v>
      </c>
      <c r="E432">
        <v>367</v>
      </c>
    </row>
    <row r="433" spans="2:5" x14ac:dyDescent="0.25">
      <c r="B433" s="4" t="s">
        <v>353</v>
      </c>
      <c r="C433" t="s">
        <v>70</v>
      </c>
      <c r="D433" s="4" t="s">
        <v>371</v>
      </c>
      <c r="E433">
        <v>315.8</v>
      </c>
    </row>
    <row r="434" spans="2:5" x14ac:dyDescent="0.25">
      <c r="B434" s="4" t="s">
        <v>353</v>
      </c>
      <c r="C434" t="s">
        <v>70</v>
      </c>
      <c r="D434" s="4" t="s">
        <v>392</v>
      </c>
      <c r="E434">
        <v>0.16212792906903101</v>
      </c>
    </row>
    <row r="435" spans="2:5" x14ac:dyDescent="0.25">
      <c r="B435" s="4" t="s">
        <v>353</v>
      </c>
      <c r="C435" t="s">
        <v>71</v>
      </c>
      <c r="D435" s="4" t="s">
        <v>370</v>
      </c>
      <c r="E435">
        <v>796.1</v>
      </c>
    </row>
    <row r="436" spans="2:5" x14ac:dyDescent="0.25">
      <c r="B436" s="4" t="s">
        <v>353</v>
      </c>
      <c r="C436" t="s">
        <v>71</v>
      </c>
      <c r="D436" s="4" t="s">
        <v>371</v>
      </c>
      <c r="E436">
        <v>610.6</v>
      </c>
    </row>
    <row r="437" spans="2:5" x14ac:dyDescent="0.25">
      <c r="B437" s="4" t="s">
        <v>353</v>
      </c>
      <c r="C437" t="s">
        <v>71</v>
      </c>
      <c r="D437" s="4" t="s">
        <v>392</v>
      </c>
      <c r="E437">
        <v>0.30379954143465399</v>
      </c>
    </row>
    <row r="438" spans="2:5" x14ac:dyDescent="0.25">
      <c r="B438" s="4" t="s">
        <v>353</v>
      </c>
      <c r="C438" t="s">
        <v>72</v>
      </c>
      <c r="D438" s="4" t="s">
        <v>370</v>
      </c>
      <c r="E438">
        <v>424.2</v>
      </c>
    </row>
    <row r="439" spans="2:5" x14ac:dyDescent="0.25">
      <c r="B439" s="4" t="s">
        <v>353</v>
      </c>
      <c r="C439" t="s">
        <v>72</v>
      </c>
      <c r="D439" s="4" t="s">
        <v>371</v>
      </c>
      <c r="E439">
        <v>339</v>
      </c>
    </row>
    <row r="440" spans="2:5" x14ac:dyDescent="0.25">
      <c r="B440" s="4" t="s">
        <v>353</v>
      </c>
      <c r="C440" t="s">
        <v>72</v>
      </c>
      <c r="D440" s="4" t="s">
        <v>392</v>
      </c>
      <c r="E440">
        <v>0.251327433628318</v>
      </c>
    </row>
    <row r="441" spans="2:5" x14ac:dyDescent="0.25">
      <c r="B441" s="4" t="s">
        <v>353</v>
      </c>
      <c r="C441" t="s">
        <v>73</v>
      </c>
      <c r="D441" s="4" t="s">
        <v>370</v>
      </c>
      <c r="E441">
        <v>323.10000000000002</v>
      </c>
    </row>
    <row r="442" spans="2:5" x14ac:dyDescent="0.25">
      <c r="B442" s="4" t="s">
        <v>353</v>
      </c>
      <c r="C442" t="s">
        <v>73</v>
      </c>
      <c r="D442" s="4" t="s">
        <v>371</v>
      </c>
      <c r="E442">
        <v>287.2</v>
      </c>
    </row>
    <row r="443" spans="2:5" x14ac:dyDescent="0.25">
      <c r="B443" s="4" t="s">
        <v>353</v>
      </c>
      <c r="C443" t="s">
        <v>73</v>
      </c>
      <c r="D443" s="4" t="s">
        <v>392</v>
      </c>
      <c r="E443">
        <v>0.125</v>
      </c>
    </row>
    <row r="444" spans="2:5" x14ac:dyDescent="0.25">
      <c r="B444" s="4" t="s">
        <v>353</v>
      </c>
      <c r="C444" t="s">
        <v>74</v>
      </c>
      <c r="D444" s="4" t="s">
        <v>370</v>
      </c>
      <c r="E444">
        <v>410.9</v>
      </c>
    </row>
    <row r="445" spans="2:5" x14ac:dyDescent="0.25">
      <c r="B445" s="4" t="s">
        <v>353</v>
      </c>
      <c r="C445" t="s">
        <v>74</v>
      </c>
      <c r="D445" s="4" t="s">
        <v>371</v>
      </c>
      <c r="E445">
        <v>380.9</v>
      </c>
    </row>
    <row r="446" spans="2:5" x14ac:dyDescent="0.25">
      <c r="B446" s="4" t="s">
        <v>353</v>
      </c>
      <c r="C446" t="s">
        <v>74</v>
      </c>
      <c r="D446" s="4" t="s">
        <v>392</v>
      </c>
      <c r="E446">
        <v>7.8760829614072006E-2</v>
      </c>
    </row>
    <row r="447" spans="2:5" x14ac:dyDescent="0.25">
      <c r="B447" s="4" t="s">
        <v>353</v>
      </c>
      <c r="C447" t="s">
        <v>75</v>
      </c>
      <c r="D447" s="4" t="s">
        <v>370</v>
      </c>
      <c r="E447">
        <v>403.3</v>
      </c>
    </row>
    <row r="448" spans="2:5" x14ac:dyDescent="0.25">
      <c r="B448" s="4" t="s">
        <v>353</v>
      </c>
      <c r="C448" t="s">
        <v>75</v>
      </c>
      <c r="D448" s="4" t="s">
        <v>371</v>
      </c>
      <c r="E448">
        <v>349.5</v>
      </c>
    </row>
    <row r="449" spans="2:5" x14ac:dyDescent="0.25">
      <c r="B449" s="4" t="s">
        <v>353</v>
      </c>
      <c r="C449" t="s">
        <v>75</v>
      </c>
      <c r="D449" s="4" t="s">
        <v>392</v>
      </c>
      <c r="E449">
        <v>0.153934191702432</v>
      </c>
    </row>
    <row r="450" spans="2:5" x14ac:dyDescent="0.25">
      <c r="B450" s="4" t="s">
        <v>353</v>
      </c>
      <c r="C450" t="s">
        <v>76</v>
      </c>
      <c r="D450" s="4" t="s">
        <v>370</v>
      </c>
      <c r="E450">
        <v>320</v>
      </c>
    </row>
    <row r="451" spans="2:5" x14ac:dyDescent="0.25">
      <c r="B451" s="4" t="s">
        <v>353</v>
      </c>
      <c r="C451" t="s">
        <v>76</v>
      </c>
      <c r="D451" s="4" t="s">
        <v>371</v>
      </c>
      <c r="E451">
        <v>278</v>
      </c>
    </row>
    <row r="452" spans="2:5" x14ac:dyDescent="0.25">
      <c r="B452" s="4" t="s">
        <v>353</v>
      </c>
      <c r="C452" t="s">
        <v>76</v>
      </c>
      <c r="D452" s="4" t="s">
        <v>392</v>
      </c>
      <c r="E452">
        <v>0.15107913669064699</v>
      </c>
    </row>
    <row r="453" spans="2:5" x14ac:dyDescent="0.25">
      <c r="B453" s="4" t="s">
        <v>353</v>
      </c>
      <c r="C453" t="s">
        <v>77</v>
      </c>
      <c r="D453" s="4" t="s">
        <v>370</v>
      </c>
      <c r="E453">
        <v>291.2</v>
      </c>
    </row>
    <row r="454" spans="2:5" x14ac:dyDescent="0.25">
      <c r="B454" s="4" t="s">
        <v>353</v>
      </c>
      <c r="C454" t="s">
        <v>77</v>
      </c>
      <c r="D454" s="4" t="s">
        <v>371</v>
      </c>
      <c r="E454">
        <v>238.3</v>
      </c>
    </row>
    <row r="455" spans="2:5" x14ac:dyDescent="0.25">
      <c r="B455" s="4" t="s">
        <v>353</v>
      </c>
      <c r="C455" t="s">
        <v>77</v>
      </c>
      <c r="D455" s="4" t="s">
        <v>392</v>
      </c>
      <c r="E455">
        <v>0.22198908938313</v>
      </c>
    </row>
    <row r="456" spans="2:5" x14ac:dyDescent="0.25">
      <c r="B456" s="4" t="s">
        <v>353</v>
      </c>
      <c r="C456" t="s">
        <v>78</v>
      </c>
      <c r="D456" s="4" t="s">
        <v>370</v>
      </c>
      <c r="E456">
        <v>382.3</v>
      </c>
    </row>
    <row r="457" spans="2:5" x14ac:dyDescent="0.25">
      <c r="B457" s="4" t="s">
        <v>353</v>
      </c>
      <c r="C457" t="s">
        <v>78</v>
      </c>
      <c r="D457" s="4" t="s">
        <v>371</v>
      </c>
      <c r="E457">
        <v>325.7</v>
      </c>
    </row>
    <row r="458" spans="2:5" x14ac:dyDescent="0.25">
      <c r="B458" s="4" t="s">
        <v>353</v>
      </c>
      <c r="C458" t="s">
        <v>78</v>
      </c>
      <c r="D458" s="4" t="s">
        <v>392</v>
      </c>
      <c r="E458">
        <v>0.17377955173472501</v>
      </c>
    </row>
    <row r="459" spans="2:5" x14ac:dyDescent="0.25">
      <c r="B459" s="4" t="s">
        <v>353</v>
      </c>
      <c r="C459" t="s">
        <v>79</v>
      </c>
      <c r="D459" s="4" t="s">
        <v>370</v>
      </c>
      <c r="E459">
        <v>403.4</v>
      </c>
    </row>
    <row r="460" spans="2:5" x14ac:dyDescent="0.25">
      <c r="B460" s="4" t="s">
        <v>353</v>
      </c>
      <c r="C460" t="s">
        <v>79</v>
      </c>
      <c r="D460" s="4" t="s">
        <v>371</v>
      </c>
      <c r="E460">
        <v>338.8</v>
      </c>
    </row>
    <row r="461" spans="2:5" x14ac:dyDescent="0.25">
      <c r="B461" s="4" t="s">
        <v>353</v>
      </c>
      <c r="C461" t="s">
        <v>79</v>
      </c>
      <c r="D461" s="4" t="s">
        <v>392</v>
      </c>
      <c r="E461">
        <v>0.19067296340023601</v>
      </c>
    </row>
    <row r="462" spans="2:5" x14ac:dyDescent="0.25">
      <c r="B462" s="4" t="s">
        <v>353</v>
      </c>
      <c r="C462" t="s">
        <v>80</v>
      </c>
      <c r="D462" s="4" t="s">
        <v>370</v>
      </c>
      <c r="E462">
        <v>305</v>
      </c>
    </row>
    <row r="463" spans="2:5" x14ac:dyDescent="0.25">
      <c r="B463" s="4" t="s">
        <v>353</v>
      </c>
      <c r="C463" t="s">
        <v>80</v>
      </c>
      <c r="D463" s="4" t="s">
        <v>371</v>
      </c>
      <c r="E463">
        <v>261.5</v>
      </c>
    </row>
    <row r="464" spans="2:5" x14ac:dyDescent="0.25">
      <c r="B464" s="4" t="s">
        <v>353</v>
      </c>
      <c r="C464" t="s">
        <v>80</v>
      </c>
      <c r="D464" s="4" t="s">
        <v>392</v>
      </c>
      <c r="E464">
        <v>0.16634799235181699</v>
      </c>
    </row>
    <row r="465" spans="2:5" x14ac:dyDescent="0.25">
      <c r="B465" s="4" t="s">
        <v>353</v>
      </c>
      <c r="C465" t="s">
        <v>81</v>
      </c>
      <c r="D465" s="4" t="s">
        <v>370</v>
      </c>
      <c r="E465">
        <v>324.89999999999998</v>
      </c>
    </row>
    <row r="466" spans="2:5" x14ac:dyDescent="0.25">
      <c r="B466" s="4" t="s">
        <v>353</v>
      </c>
      <c r="C466" t="s">
        <v>81</v>
      </c>
      <c r="D466" s="4" t="s">
        <v>371</v>
      </c>
      <c r="E466">
        <v>265.89999999999998</v>
      </c>
    </row>
    <row r="467" spans="2:5" x14ac:dyDescent="0.25">
      <c r="B467" s="4" t="s">
        <v>353</v>
      </c>
      <c r="C467" t="s">
        <v>81</v>
      </c>
      <c r="D467" s="4" t="s">
        <v>392</v>
      </c>
      <c r="E467">
        <v>0.22188792779240299</v>
      </c>
    </row>
    <row r="468" spans="2:5" x14ac:dyDescent="0.25">
      <c r="B468" s="4" t="s">
        <v>353</v>
      </c>
      <c r="C468" t="s">
        <v>82</v>
      </c>
      <c r="D468" s="4" t="s">
        <v>370</v>
      </c>
      <c r="E468">
        <v>424.3</v>
      </c>
    </row>
    <row r="469" spans="2:5" x14ac:dyDescent="0.25">
      <c r="B469" s="4" t="s">
        <v>353</v>
      </c>
      <c r="C469" t="s">
        <v>82</v>
      </c>
      <c r="D469" s="4" t="s">
        <v>371</v>
      </c>
      <c r="E469">
        <v>359.9</v>
      </c>
    </row>
    <row r="470" spans="2:5" x14ac:dyDescent="0.25">
      <c r="B470" s="4" t="s">
        <v>353</v>
      </c>
      <c r="C470" t="s">
        <v>82</v>
      </c>
      <c r="D470" s="4" t="s">
        <v>392</v>
      </c>
      <c r="E470">
        <v>0.178938594053904</v>
      </c>
    </row>
    <row r="471" spans="2:5" x14ac:dyDescent="0.25">
      <c r="B471" s="4" t="s">
        <v>353</v>
      </c>
      <c r="C471" t="s">
        <v>292</v>
      </c>
      <c r="D471" s="4" t="s">
        <v>370</v>
      </c>
      <c r="E471">
        <v>390.3</v>
      </c>
    </row>
    <row r="472" spans="2:5" x14ac:dyDescent="0.25">
      <c r="B472" s="4" t="s">
        <v>353</v>
      </c>
      <c r="C472" t="s">
        <v>292</v>
      </c>
      <c r="D472" s="4" t="s">
        <v>371</v>
      </c>
      <c r="E472">
        <v>330.9</v>
      </c>
    </row>
    <row r="473" spans="2:5" x14ac:dyDescent="0.25">
      <c r="B473" s="4" t="s">
        <v>353</v>
      </c>
      <c r="C473" t="s">
        <v>292</v>
      </c>
      <c r="D473" s="4" t="s">
        <v>392</v>
      </c>
      <c r="E473">
        <v>0.179510426110608</v>
      </c>
    </row>
    <row r="474" spans="2:5" x14ac:dyDescent="0.25">
      <c r="B474" s="4" t="s">
        <v>353</v>
      </c>
      <c r="C474" t="s">
        <v>187</v>
      </c>
      <c r="D474" s="4" t="s">
        <v>370</v>
      </c>
      <c r="E474">
        <v>401.2</v>
      </c>
    </row>
    <row r="475" spans="2:5" x14ac:dyDescent="0.25">
      <c r="B475" s="4" t="s">
        <v>353</v>
      </c>
      <c r="C475" t="s">
        <v>187</v>
      </c>
      <c r="D475" s="4" t="s">
        <v>371</v>
      </c>
      <c r="E475">
        <v>323.60000000000002</v>
      </c>
    </row>
    <row r="476" spans="2:5" x14ac:dyDescent="0.25">
      <c r="B476" s="4" t="s">
        <v>353</v>
      </c>
      <c r="C476" t="s">
        <v>187</v>
      </c>
      <c r="D476" s="4" t="s">
        <v>392</v>
      </c>
      <c r="E476">
        <v>0.23980222496909701</v>
      </c>
    </row>
    <row r="477" spans="2:5" x14ac:dyDescent="0.25">
      <c r="B477" s="4" t="s">
        <v>353</v>
      </c>
      <c r="C477" t="s">
        <v>341</v>
      </c>
      <c r="D477" s="4" t="s">
        <v>370</v>
      </c>
      <c r="E477">
        <v>337.6</v>
      </c>
    </row>
    <row r="478" spans="2:5" x14ac:dyDescent="0.25">
      <c r="B478" s="4" t="s">
        <v>353</v>
      </c>
      <c r="C478" t="s">
        <v>341</v>
      </c>
      <c r="D478" s="4" t="s">
        <v>371</v>
      </c>
      <c r="E478">
        <v>299.10000000000002</v>
      </c>
    </row>
    <row r="479" spans="2:5" x14ac:dyDescent="0.25">
      <c r="B479" s="4" t="s">
        <v>353</v>
      </c>
      <c r="C479" t="s">
        <v>341</v>
      </c>
      <c r="D479" s="4" t="s">
        <v>392</v>
      </c>
      <c r="E479">
        <v>0.12871949180875999</v>
      </c>
    </row>
    <row r="480" spans="2:5" x14ac:dyDescent="0.25">
      <c r="B480" s="4" t="s">
        <v>353</v>
      </c>
      <c r="C480" t="s">
        <v>308</v>
      </c>
      <c r="D480" s="4" t="s">
        <v>370</v>
      </c>
      <c r="E480">
        <v>397.6</v>
      </c>
    </row>
    <row r="481" spans="2:5" x14ac:dyDescent="0.25">
      <c r="B481" s="4" t="s">
        <v>353</v>
      </c>
      <c r="C481" t="s">
        <v>308</v>
      </c>
      <c r="D481" s="4" t="s">
        <v>371</v>
      </c>
      <c r="E481">
        <v>333.2</v>
      </c>
    </row>
    <row r="482" spans="2:5" x14ac:dyDescent="0.25">
      <c r="B482" s="4" t="s">
        <v>353</v>
      </c>
      <c r="C482" t="s">
        <v>308</v>
      </c>
      <c r="D482" s="4" t="s">
        <v>392</v>
      </c>
      <c r="E482">
        <v>0.19327731092437</v>
      </c>
    </row>
    <row r="483" spans="2:5" x14ac:dyDescent="0.25">
      <c r="B483" s="4" t="s">
        <v>353</v>
      </c>
      <c r="C483" t="s">
        <v>268</v>
      </c>
      <c r="D483" s="4" t="s">
        <v>370</v>
      </c>
      <c r="E483">
        <v>313.3</v>
      </c>
    </row>
    <row r="484" spans="2:5" x14ac:dyDescent="0.25">
      <c r="B484" s="4" t="s">
        <v>353</v>
      </c>
      <c r="C484" t="s">
        <v>268</v>
      </c>
      <c r="D484" s="4" t="s">
        <v>371</v>
      </c>
      <c r="E484">
        <v>268.2</v>
      </c>
    </row>
    <row r="485" spans="2:5" x14ac:dyDescent="0.25">
      <c r="B485" s="4" t="s">
        <v>353</v>
      </c>
      <c r="C485" t="s">
        <v>268</v>
      </c>
      <c r="D485" s="4" t="s">
        <v>392</v>
      </c>
      <c r="E485">
        <v>0.168158090976883</v>
      </c>
    </row>
    <row r="486" spans="2:5" x14ac:dyDescent="0.25">
      <c r="B486" s="4" t="s">
        <v>353</v>
      </c>
      <c r="C486" t="s">
        <v>265</v>
      </c>
      <c r="D486" s="4" t="s">
        <v>370</v>
      </c>
      <c r="E486">
        <v>309.7</v>
      </c>
    </row>
    <row r="487" spans="2:5" x14ac:dyDescent="0.25">
      <c r="B487" s="4" t="s">
        <v>353</v>
      </c>
      <c r="C487" t="s">
        <v>265</v>
      </c>
      <c r="D487" s="4" t="s">
        <v>371</v>
      </c>
      <c r="E487">
        <v>281.2</v>
      </c>
    </row>
    <row r="488" spans="2:5" x14ac:dyDescent="0.25">
      <c r="B488" s="4" t="s">
        <v>353</v>
      </c>
      <c r="C488" t="s">
        <v>265</v>
      </c>
      <c r="D488" s="4" t="s">
        <v>392</v>
      </c>
      <c r="E488">
        <v>0.101351351351351</v>
      </c>
    </row>
    <row r="489" spans="2:5" x14ac:dyDescent="0.25">
      <c r="B489" s="4" t="s">
        <v>353</v>
      </c>
      <c r="C489" t="s">
        <v>306</v>
      </c>
      <c r="D489" s="4" t="s">
        <v>370</v>
      </c>
      <c r="E489">
        <v>422.5</v>
      </c>
    </row>
    <row r="490" spans="2:5" x14ac:dyDescent="0.25">
      <c r="B490" s="4" t="s">
        <v>353</v>
      </c>
      <c r="C490" t="s">
        <v>306</v>
      </c>
      <c r="D490" s="4" t="s">
        <v>371</v>
      </c>
      <c r="E490">
        <v>350</v>
      </c>
    </row>
    <row r="491" spans="2:5" x14ac:dyDescent="0.25">
      <c r="B491" s="4" t="s">
        <v>353</v>
      </c>
      <c r="C491" t="s">
        <v>306</v>
      </c>
      <c r="D491" s="4" t="s">
        <v>392</v>
      </c>
      <c r="E491">
        <v>0.20714285714285699</v>
      </c>
    </row>
    <row r="492" spans="2:5" x14ac:dyDescent="0.25">
      <c r="B492" s="4" t="s">
        <v>353</v>
      </c>
      <c r="C492" t="s">
        <v>343</v>
      </c>
      <c r="D492" s="4" t="s">
        <v>370</v>
      </c>
      <c r="E492">
        <v>426.5</v>
      </c>
    </row>
    <row r="493" spans="2:5" x14ac:dyDescent="0.25">
      <c r="B493" s="4" t="s">
        <v>353</v>
      </c>
      <c r="C493" t="s">
        <v>343</v>
      </c>
      <c r="D493" s="4" t="s">
        <v>371</v>
      </c>
      <c r="E493">
        <v>358.1</v>
      </c>
    </row>
    <row r="494" spans="2:5" x14ac:dyDescent="0.25">
      <c r="B494" s="4" t="s">
        <v>353</v>
      </c>
      <c r="C494" t="s">
        <v>343</v>
      </c>
      <c r="D494" s="4" t="s">
        <v>392</v>
      </c>
      <c r="E494">
        <v>0.19100809829656501</v>
      </c>
    </row>
    <row r="495" spans="2:5" x14ac:dyDescent="0.25">
      <c r="B495" s="4" t="s">
        <v>357</v>
      </c>
      <c r="C495" t="s">
        <v>104</v>
      </c>
      <c r="D495" s="4" t="s">
        <v>370</v>
      </c>
      <c r="E495">
        <v>538.79999999999995</v>
      </c>
    </row>
    <row r="496" spans="2:5" x14ac:dyDescent="0.25">
      <c r="B496" s="4" t="s">
        <v>357</v>
      </c>
      <c r="C496" t="s">
        <v>104</v>
      </c>
      <c r="D496" s="4" t="s">
        <v>371</v>
      </c>
      <c r="E496">
        <v>438.1</v>
      </c>
    </row>
    <row r="497" spans="2:5" x14ac:dyDescent="0.25">
      <c r="B497" s="4" t="s">
        <v>357</v>
      </c>
      <c r="C497" t="s">
        <v>104</v>
      </c>
      <c r="D497" s="4" t="s">
        <v>392</v>
      </c>
      <c r="E497">
        <v>0.229856197215248</v>
      </c>
    </row>
    <row r="498" spans="2:5" x14ac:dyDescent="0.25">
      <c r="B498" s="4" t="s">
        <v>357</v>
      </c>
      <c r="C498" t="s">
        <v>105</v>
      </c>
      <c r="D498" s="4" t="s">
        <v>370</v>
      </c>
      <c r="E498">
        <v>365.4</v>
      </c>
    </row>
    <row r="499" spans="2:5" x14ac:dyDescent="0.25">
      <c r="B499" s="4" t="s">
        <v>357</v>
      </c>
      <c r="C499" t="s">
        <v>105</v>
      </c>
      <c r="D499" s="4" t="s">
        <v>371</v>
      </c>
      <c r="E499">
        <v>313.89999999999998</v>
      </c>
    </row>
    <row r="500" spans="2:5" x14ac:dyDescent="0.25">
      <c r="B500" s="4" t="s">
        <v>357</v>
      </c>
      <c r="C500" t="s">
        <v>105</v>
      </c>
      <c r="D500" s="4" t="s">
        <v>392</v>
      </c>
      <c r="E500">
        <v>0.16406498884995199</v>
      </c>
    </row>
    <row r="501" spans="2:5" x14ac:dyDescent="0.25">
      <c r="B501" s="4" t="s">
        <v>357</v>
      </c>
      <c r="C501" t="s">
        <v>106</v>
      </c>
      <c r="D501" s="4" t="s">
        <v>370</v>
      </c>
      <c r="E501">
        <v>625.70000000000005</v>
      </c>
    </row>
    <row r="502" spans="2:5" x14ac:dyDescent="0.25">
      <c r="B502" s="4" t="s">
        <v>357</v>
      </c>
      <c r="C502" t="s">
        <v>106</v>
      </c>
      <c r="D502" s="4" t="s">
        <v>371</v>
      </c>
      <c r="E502">
        <v>534.70000000000005</v>
      </c>
    </row>
    <row r="503" spans="2:5" x14ac:dyDescent="0.25">
      <c r="B503" s="4" t="s">
        <v>357</v>
      </c>
      <c r="C503" t="s">
        <v>106</v>
      </c>
      <c r="D503" s="4" t="s">
        <v>392</v>
      </c>
      <c r="E503">
        <v>0.17018889096689699</v>
      </c>
    </row>
    <row r="504" spans="2:5" x14ac:dyDescent="0.25">
      <c r="B504" s="4" t="s">
        <v>357</v>
      </c>
      <c r="C504" t="s">
        <v>107</v>
      </c>
      <c r="D504" s="4" t="s">
        <v>370</v>
      </c>
      <c r="E504">
        <v>569.9</v>
      </c>
    </row>
    <row r="505" spans="2:5" x14ac:dyDescent="0.25">
      <c r="B505" s="4" t="s">
        <v>357</v>
      </c>
      <c r="C505" t="s">
        <v>107</v>
      </c>
      <c r="D505" s="4" t="s">
        <v>371</v>
      </c>
      <c r="E505">
        <v>510.9</v>
      </c>
    </row>
    <row r="506" spans="2:5" x14ac:dyDescent="0.25">
      <c r="B506" s="4" t="s">
        <v>357</v>
      </c>
      <c r="C506" t="s">
        <v>107</v>
      </c>
      <c r="D506" s="4" t="s">
        <v>392</v>
      </c>
      <c r="E506">
        <v>0.115482481894696</v>
      </c>
    </row>
    <row r="507" spans="2:5" x14ac:dyDescent="0.25">
      <c r="B507" s="4" t="s">
        <v>357</v>
      </c>
      <c r="C507" t="s">
        <v>108</v>
      </c>
      <c r="D507" s="4" t="s">
        <v>370</v>
      </c>
      <c r="E507">
        <v>502</v>
      </c>
    </row>
    <row r="508" spans="2:5" x14ac:dyDescent="0.25">
      <c r="B508" s="4" t="s">
        <v>357</v>
      </c>
      <c r="C508" t="s">
        <v>108</v>
      </c>
      <c r="D508" s="4" t="s">
        <v>371</v>
      </c>
      <c r="E508">
        <v>463.8</v>
      </c>
    </row>
    <row r="509" spans="2:5" x14ac:dyDescent="0.25">
      <c r="B509" s="4" t="s">
        <v>357</v>
      </c>
      <c r="C509" t="s">
        <v>108</v>
      </c>
      <c r="D509" s="4" t="s">
        <v>392</v>
      </c>
      <c r="E509">
        <v>8.2363087537731694E-2</v>
      </c>
    </row>
    <row r="510" spans="2:5" x14ac:dyDescent="0.25">
      <c r="B510" s="4" t="s">
        <v>357</v>
      </c>
      <c r="C510" t="s">
        <v>382</v>
      </c>
      <c r="D510" s="4" t="s">
        <v>370</v>
      </c>
      <c r="E510">
        <v>659.5</v>
      </c>
    </row>
    <row r="511" spans="2:5" x14ac:dyDescent="0.25">
      <c r="B511" s="4" t="s">
        <v>357</v>
      </c>
      <c r="C511" t="s">
        <v>382</v>
      </c>
      <c r="D511" s="4" t="s">
        <v>371</v>
      </c>
      <c r="E511">
        <v>549.9</v>
      </c>
    </row>
    <row r="512" spans="2:5" x14ac:dyDescent="0.25">
      <c r="B512" s="4" t="s">
        <v>357</v>
      </c>
      <c r="C512" t="s">
        <v>382</v>
      </c>
      <c r="D512" s="4" t="s">
        <v>392</v>
      </c>
      <c r="E512">
        <v>0.19930896526641201</v>
      </c>
    </row>
    <row r="513" spans="2:5" x14ac:dyDescent="0.25">
      <c r="B513" s="4" t="s">
        <v>357</v>
      </c>
      <c r="C513" t="s">
        <v>110</v>
      </c>
      <c r="D513" s="4" t="s">
        <v>370</v>
      </c>
      <c r="E513">
        <v>335.8</v>
      </c>
    </row>
    <row r="514" spans="2:5" x14ac:dyDescent="0.25">
      <c r="B514" s="4" t="s">
        <v>357</v>
      </c>
      <c r="C514" t="s">
        <v>110</v>
      </c>
      <c r="D514" s="4" t="s">
        <v>371</v>
      </c>
      <c r="E514">
        <v>304.60000000000002</v>
      </c>
    </row>
    <row r="515" spans="2:5" x14ac:dyDescent="0.25">
      <c r="B515" s="4" t="s">
        <v>357</v>
      </c>
      <c r="C515" t="s">
        <v>110</v>
      </c>
      <c r="D515" s="4" t="s">
        <v>392</v>
      </c>
      <c r="E515">
        <v>0.102429415627052</v>
      </c>
    </row>
    <row r="516" spans="2:5" x14ac:dyDescent="0.25">
      <c r="B516" s="4" t="s">
        <v>357</v>
      </c>
      <c r="C516" t="s">
        <v>111</v>
      </c>
      <c r="D516" s="4" t="s">
        <v>370</v>
      </c>
      <c r="E516">
        <v>1067.3</v>
      </c>
    </row>
    <row r="517" spans="2:5" x14ac:dyDescent="0.25">
      <c r="B517" s="4" t="s">
        <v>357</v>
      </c>
      <c r="C517" t="s">
        <v>111</v>
      </c>
      <c r="D517" s="4" t="s">
        <v>371</v>
      </c>
      <c r="E517">
        <v>831.8</v>
      </c>
    </row>
    <row r="518" spans="2:5" x14ac:dyDescent="0.25">
      <c r="B518" s="4" t="s">
        <v>357</v>
      </c>
      <c r="C518" t="s">
        <v>111</v>
      </c>
      <c r="D518" s="4" t="s">
        <v>392</v>
      </c>
      <c r="E518">
        <v>0.28312094253426301</v>
      </c>
    </row>
    <row r="519" spans="2:5" x14ac:dyDescent="0.25">
      <c r="B519" s="4" t="s">
        <v>357</v>
      </c>
      <c r="C519" t="s">
        <v>112</v>
      </c>
      <c r="D519" s="4" t="s">
        <v>370</v>
      </c>
      <c r="E519">
        <v>1007.9</v>
      </c>
    </row>
    <row r="520" spans="2:5" x14ac:dyDescent="0.25">
      <c r="B520" s="4" t="s">
        <v>357</v>
      </c>
      <c r="C520" t="s">
        <v>112</v>
      </c>
      <c r="D520" s="4" t="s">
        <v>371</v>
      </c>
      <c r="E520">
        <v>863.3</v>
      </c>
    </row>
    <row r="521" spans="2:5" x14ac:dyDescent="0.25">
      <c r="B521" s="4" t="s">
        <v>357</v>
      </c>
      <c r="C521" t="s">
        <v>112</v>
      </c>
      <c r="D521" s="4" t="s">
        <v>392</v>
      </c>
      <c r="E521">
        <v>0.16749681454882401</v>
      </c>
    </row>
    <row r="522" spans="2:5" x14ac:dyDescent="0.25">
      <c r="B522" s="4" t="s">
        <v>357</v>
      </c>
      <c r="C522" t="s">
        <v>113</v>
      </c>
      <c r="D522" s="4" t="s">
        <v>370</v>
      </c>
      <c r="E522">
        <v>461.1</v>
      </c>
    </row>
    <row r="523" spans="2:5" x14ac:dyDescent="0.25">
      <c r="B523" s="4" t="s">
        <v>357</v>
      </c>
      <c r="C523" t="s">
        <v>113</v>
      </c>
      <c r="D523" s="4" t="s">
        <v>371</v>
      </c>
      <c r="E523">
        <v>395.2</v>
      </c>
    </row>
    <row r="524" spans="2:5" x14ac:dyDescent="0.25">
      <c r="B524" s="4" t="s">
        <v>357</v>
      </c>
      <c r="C524" t="s">
        <v>113</v>
      </c>
      <c r="D524" s="4" t="s">
        <v>392</v>
      </c>
      <c r="E524">
        <v>0.166751012145749</v>
      </c>
    </row>
    <row r="525" spans="2:5" x14ac:dyDescent="0.25">
      <c r="B525" s="4" t="s">
        <v>357</v>
      </c>
      <c r="C525" t="s">
        <v>114</v>
      </c>
      <c r="D525" s="4" t="s">
        <v>370</v>
      </c>
      <c r="E525">
        <v>465.7</v>
      </c>
    </row>
    <row r="526" spans="2:5" x14ac:dyDescent="0.25">
      <c r="B526" s="4" t="s">
        <v>357</v>
      </c>
      <c r="C526" t="s">
        <v>114</v>
      </c>
      <c r="D526" s="4" t="s">
        <v>371</v>
      </c>
      <c r="E526">
        <v>414.6</v>
      </c>
    </row>
    <row r="527" spans="2:5" x14ac:dyDescent="0.25">
      <c r="B527" s="4" t="s">
        <v>357</v>
      </c>
      <c r="C527" t="s">
        <v>114</v>
      </c>
      <c r="D527" s="4" t="s">
        <v>392</v>
      </c>
      <c r="E527">
        <v>0.12325132657983601</v>
      </c>
    </row>
    <row r="528" spans="2:5" x14ac:dyDescent="0.25">
      <c r="B528" s="4" t="s">
        <v>357</v>
      </c>
      <c r="C528" t="s">
        <v>146</v>
      </c>
      <c r="D528" s="4" t="s">
        <v>370</v>
      </c>
      <c r="E528">
        <v>390.2</v>
      </c>
    </row>
    <row r="529" spans="2:5" x14ac:dyDescent="0.25">
      <c r="B529" s="4" t="s">
        <v>357</v>
      </c>
      <c r="C529" t="s">
        <v>146</v>
      </c>
      <c r="D529" s="4" t="s">
        <v>371</v>
      </c>
      <c r="E529">
        <v>337.3</v>
      </c>
    </row>
    <row r="530" spans="2:5" x14ac:dyDescent="0.25">
      <c r="B530" s="4" t="s">
        <v>357</v>
      </c>
      <c r="C530" t="s">
        <v>146</v>
      </c>
      <c r="D530" s="4" t="s">
        <v>392</v>
      </c>
      <c r="E530">
        <v>0.156833679217314</v>
      </c>
    </row>
    <row r="531" spans="2:5" x14ac:dyDescent="0.25">
      <c r="B531" s="4" t="s">
        <v>357</v>
      </c>
      <c r="C531" t="s">
        <v>115</v>
      </c>
      <c r="D531" s="4" t="s">
        <v>370</v>
      </c>
      <c r="E531">
        <v>357.4</v>
      </c>
    </row>
    <row r="532" spans="2:5" x14ac:dyDescent="0.25">
      <c r="B532" s="4" t="s">
        <v>357</v>
      </c>
      <c r="C532" t="s">
        <v>115</v>
      </c>
      <c r="D532" s="4" t="s">
        <v>371</v>
      </c>
      <c r="E532">
        <v>353.7</v>
      </c>
    </row>
    <row r="533" spans="2:5" x14ac:dyDescent="0.25">
      <c r="B533" s="4" t="s">
        <v>357</v>
      </c>
      <c r="C533" t="s">
        <v>115</v>
      </c>
      <c r="D533" s="4" t="s">
        <v>392</v>
      </c>
      <c r="E533">
        <v>1.04608425219113E-2</v>
      </c>
    </row>
    <row r="534" spans="2:5" x14ac:dyDescent="0.25">
      <c r="B534" s="4" t="s">
        <v>357</v>
      </c>
      <c r="C534" t="s">
        <v>116</v>
      </c>
      <c r="D534" s="4" t="s">
        <v>370</v>
      </c>
      <c r="E534">
        <v>326.89999999999998</v>
      </c>
    </row>
    <row r="535" spans="2:5" x14ac:dyDescent="0.25">
      <c r="B535" s="4" t="s">
        <v>357</v>
      </c>
      <c r="C535" t="s">
        <v>116</v>
      </c>
      <c r="D535" s="4" t="s">
        <v>371</v>
      </c>
      <c r="E535">
        <v>269.10000000000002</v>
      </c>
    </row>
    <row r="536" spans="2:5" x14ac:dyDescent="0.25">
      <c r="B536" s="4" t="s">
        <v>357</v>
      </c>
      <c r="C536" t="s">
        <v>116</v>
      </c>
      <c r="D536" s="4" t="s">
        <v>392</v>
      </c>
      <c r="E536">
        <v>0.21479004087699699</v>
      </c>
    </row>
    <row r="537" spans="2:5" x14ac:dyDescent="0.25">
      <c r="B537" s="4" t="s">
        <v>357</v>
      </c>
      <c r="C537" t="s">
        <v>334</v>
      </c>
      <c r="D537" s="4" t="s">
        <v>370</v>
      </c>
      <c r="E537">
        <v>647.1</v>
      </c>
    </row>
    <row r="538" spans="2:5" x14ac:dyDescent="0.25">
      <c r="B538" s="4" t="s">
        <v>357</v>
      </c>
      <c r="C538" t="s">
        <v>334</v>
      </c>
      <c r="D538" s="4" t="s">
        <v>371</v>
      </c>
      <c r="E538">
        <v>551</v>
      </c>
    </row>
    <row r="539" spans="2:5" x14ac:dyDescent="0.25">
      <c r="B539" s="4" t="s">
        <v>357</v>
      </c>
      <c r="C539" t="s">
        <v>334</v>
      </c>
      <c r="D539" s="4" t="s">
        <v>392</v>
      </c>
      <c r="E539">
        <v>0.174410163339383</v>
      </c>
    </row>
    <row r="540" spans="2:5" x14ac:dyDescent="0.25">
      <c r="B540" s="4" t="s">
        <v>357</v>
      </c>
      <c r="C540" t="s">
        <v>117</v>
      </c>
      <c r="D540" s="4" t="s">
        <v>370</v>
      </c>
      <c r="E540">
        <v>507.9</v>
      </c>
    </row>
    <row r="541" spans="2:5" x14ac:dyDescent="0.25">
      <c r="B541" s="4" t="s">
        <v>357</v>
      </c>
      <c r="C541" t="s">
        <v>117</v>
      </c>
      <c r="D541" s="4" t="s">
        <v>371</v>
      </c>
      <c r="E541">
        <v>447.4</v>
      </c>
    </row>
    <row r="542" spans="2:5" x14ac:dyDescent="0.25">
      <c r="B542" s="4" t="s">
        <v>357</v>
      </c>
      <c r="C542" t="s">
        <v>117</v>
      </c>
      <c r="D542" s="4" t="s">
        <v>392</v>
      </c>
      <c r="E542">
        <v>0.135225748770675</v>
      </c>
    </row>
    <row r="543" spans="2:5" x14ac:dyDescent="0.25">
      <c r="B543" s="4" t="s">
        <v>357</v>
      </c>
      <c r="C543" t="s">
        <v>118</v>
      </c>
      <c r="D543" s="4" t="s">
        <v>370</v>
      </c>
      <c r="E543">
        <v>470.3</v>
      </c>
    </row>
    <row r="544" spans="2:5" x14ac:dyDescent="0.25">
      <c r="B544" s="4" t="s">
        <v>357</v>
      </c>
      <c r="C544" t="s">
        <v>118</v>
      </c>
      <c r="D544" s="4" t="s">
        <v>371</v>
      </c>
      <c r="E544">
        <v>403.3</v>
      </c>
    </row>
    <row r="545" spans="2:5" x14ac:dyDescent="0.25">
      <c r="B545" s="4" t="s">
        <v>357</v>
      </c>
      <c r="C545" t="s">
        <v>118</v>
      </c>
      <c r="D545" s="4" t="s">
        <v>392</v>
      </c>
      <c r="E545">
        <v>0.16612943218447801</v>
      </c>
    </row>
    <row r="546" spans="2:5" x14ac:dyDescent="0.25">
      <c r="B546" s="4" t="s">
        <v>357</v>
      </c>
      <c r="C546" t="s">
        <v>119</v>
      </c>
      <c r="D546" s="4" t="s">
        <v>370</v>
      </c>
      <c r="E546">
        <v>404.1</v>
      </c>
    </row>
    <row r="547" spans="2:5" x14ac:dyDescent="0.25">
      <c r="B547" s="4" t="s">
        <v>357</v>
      </c>
      <c r="C547" t="s">
        <v>119</v>
      </c>
      <c r="D547" s="4" t="s">
        <v>371</v>
      </c>
      <c r="E547">
        <v>355.8</v>
      </c>
    </row>
    <row r="548" spans="2:5" x14ac:dyDescent="0.25">
      <c r="B548" s="4" t="s">
        <v>357</v>
      </c>
      <c r="C548" t="s">
        <v>119</v>
      </c>
      <c r="D548" s="4" t="s">
        <v>392</v>
      </c>
      <c r="E548">
        <v>0.13575042158516001</v>
      </c>
    </row>
    <row r="549" spans="2:5" x14ac:dyDescent="0.25">
      <c r="B549" s="4" t="s">
        <v>357</v>
      </c>
      <c r="C549" t="s">
        <v>120</v>
      </c>
      <c r="D549" s="4" t="s">
        <v>370</v>
      </c>
      <c r="E549">
        <v>694.9</v>
      </c>
    </row>
    <row r="550" spans="2:5" x14ac:dyDescent="0.25">
      <c r="B550" s="4" t="s">
        <v>357</v>
      </c>
      <c r="C550" t="s">
        <v>120</v>
      </c>
      <c r="D550" s="4" t="s">
        <v>371</v>
      </c>
      <c r="E550">
        <v>647.5</v>
      </c>
    </row>
    <row r="551" spans="2:5" x14ac:dyDescent="0.25">
      <c r="B551" s="4" t="s">
        <v>357</v>
      </c>
      <c r="C551" t="s">
        <v>120</v>
      </c>
      <c r="D551" s="4" t="s">
        <v>392</v>
      </c>
      <c r="E551">
        <v>7.3204633204633204E-2</v>
      </c>
    </row>
    <row r="552" spans="2:5" x14ac:dyDescent="0.25">
      <c r="B552" s="4" t="s">
        <v>357</v>
      </c>
      <c r="C552" t="s">
        <v>121</v>
      </c>
      <c r="D552" s="4" t="s">
        <v>370</v>
      </c>
      <c r="E552">
        <v>324</v>
      </c>
    </row>
    <row r="553" spans="2:5" x14ac:dyDescent="0.25">
      <c r="B553" s="4" t="s">
        <v>357</v>
      </c>
      <c r="C553" t="s">
        <v>121</v>
      </c>
      <c r="D553" s="4" t="s">
        <v>371</v>
      </c>
      <c r="E553">
        <v>300.39999999999998</v>
      </c>
    </row>
    <row r="554" spans="2:5" x14ac:dyDescent="0.25">
      <c r="B554" s="4" t="s">
        <v>357</v>
      </c>
      <c r="C554" t="s">
        <v>121</v>
      </c>
      <c r="D554" s="4" t="s">
        <v>392</v>
      </c>
      <c r="E554">
        <v>7.8561917443408902E-2</v>
      </c>
    </row>
    <row r="555" spans="2:5" x14ac:dyDescent="0.25">
      <c r="B555" s="4" t="s">
        <v>357</v>
      </c>
      <c r="C555" t="s">
        <v>122</v>
      </c>
      <c r="D555" s="4" t="s">
        <v>370</v>
      </c>
      <c r="E555">
        <v>558.5</v>
      </c>
    </row>
    <row r="556" spans="2:5" x14ac:dyDescent="0.25">
      <c r="B556" s="4" t="s">
        <v>357</v>
      </c>
      <c r="C556" t="s">
        <v>122</v>
      </c>
      <c r="D556" s="4" t="s">
        <v>371</v>
      </c>
      <c r="E556">
        <v>439.2</v>
      </c>
    </row>
    <row r="557" spans="2:5" x14ac:dyDescent="0.25">
      <c r="B557" s="4" t="s">
        <v>357</v>
      </c>
      <c r="C557" t="s">
        <v>122</v>
      </c>
      <c r="D557" s="4" t="s">
        <v>392</v>
      </c>
      <c r="E557">
        <v>0.27163023679417098</v>
      </c>
    </row>
    <row r="558" spans="2:5" x14ac:dyDescent="0.25">
      <c r="B558" s="4" t="s">
        <v>357</v>
      </c>
      <c r="C558" t="s">
        <v>123</v>
      </c>
      <c r="D558" s="4" t="s">
        <v>370</v>
      </c>
      <c r="E558">
        <v>225.9</v>
      </c>
    </row>
    <row r="559" spans="2:5" x14ac:dyDescent="0.25">
      <c r="B559" s="4" t="s">
        <v>357</v>
      </c>
      <c r="C559" t="s">
        <v>123</v>
      </c>
      <c r="D559" s="4" t="s">
        <v>371</v>
      </c>
      <c r="E559">
        <v>195.9</v>
      </c>
    </row>
    <row r="560" spans="2:5" x14ac:dyDescent="0.25">
      <c r="B560" s="4" t="s">
        <v>357</v>
      </c>
      <c r="C560" t="s">
        <v>123</v>
      </c>
      <c r="D560" s="4" t="s">
        <v>392</v>
      </c>
      <c r="E560">
        <v>0.15313935681470101</v>
      </c>
    </row>
    <row r="561" spans="2:5" x14ac:dyDescent="0.25">
      <c r="B561" s="4" t="s">
        <v>357</v>
      </c>
      <c r="C561" t="s">
        <v>124</v>
      </c>
      <c r="D561" s="4" t="s">
        <v>370</v>
      </c>
      <c r="E561">
        <v>521.29999999999995</v>
      </c>
    </row>
    <row r="562" spans="2:5" x14ac:dyDescent="0.25">
      <c r="B562" s="4" t="s">
        <v>357</v>
      </c>
      <c r="C562" t="s">
        <v>124</v>
      </c>
      <c r="D562" s="4" t="s">
        <v>371</v>
      </c>
      <c r="E562">
        <v>440.1</v>
      </c>
    </row>
    <row r="563" spans="2:5" x14ac:dyDescent="0.25">
      <c r="B563" s="4" t="s">
        <v>357</v>
      </c>
      <c r="C563" t="s">
        <v>124</v>
      </c>
      <c r="D563" s="4" t="s">
        <v>392</v>
      </c>
      <c r="E563">
        <v>0.184503521926835</v>
      </c>
    </row>
    <row r="564" spans="2:5" x14ac:dyDescent="0.25">
      <c r="B564" s="4" t="s">
        <v>357</v>
      </c>
      <c r="C564" t="s">
        <v>125</v>
      </c>
      <c r="D564" s="4" t="s">
        <v>370</v>
      </c>
      <c r="E564">
        <v>351.7</v>
      </c>
    </row>
    <row r="565" spans="2:5" x14ac:dyDescent="0.25">
      <c r="B565" s="4" t="s">
        <v>357</v>
      </c>
      <c r="C565" t="s">
        <v>125</v>
      </c>
      <c r="D565" s="4" t="s">
        <v>371</v>
      </c>
      <c r="E565">
        <v>294.2</v>
      </c>
    </row>
    <row r="566" spans="2:5" x14ac:dyDescent="0.25">
      <c r="B566" s="4" t="s">
        <v>357</v>
      </c>
      <c r="C566" t="s">
        <v>125</v>
      </c>
      <c r="D566" s="4" t="s">
        <v>392</v>
      </c>
      <c r="E566">
        <v>0.19544527532291001</v>
      </c>
    </row>
    <row r="567" spans="2:5" x14ac:dyDescent="0.25">
      <c r="B567" s="4" t="s">
        <v>357</v>
      </c>
      <c r="C567" t="s">
        <v>126</v>
      </c>
      <c r="D567" s="4" t="s">
        <v>370</v>
      </c>
      <c r="E567">
        <v>536</v>
      </c>
    </row>
    <row r="568" spans="2:5" x14ac:dyDescent="0.25">
      <c r="B568" s="4" t="s">
        <v>357</v>
      </c>
      <c r="C568" t="s">
        <v>126</v>
      </c>
      <c r="D568" s="4" t="s">
        <v>371</v>
      </c>
      <c r="E568">
        <v>449.5</v>
      </c>
    </row>
    <row r="569" spans="2:5" x14ac:dyDescent="0.25">
      <c r="B569" s="4" t="s">
        <v>357</v>
      </c>
      <c r="C569" t="s">
        <v>126</v>
      </c>
      <c r="D569" s="4" t="s">
        <v>392</v>
      </c>
      <c r="E569">
        <v>0.19243604004449399</v>
      </c>
    </row>
    <row r="570" spans="2:5" x14ac:dyDescent="0.25">
      <c r="B570" s="4" t="s">
        <v>357</v>
      </c>
      <c r="C570" t="s">
        <v>127</v>
      </c>
      <c r="D570" s="4" t="s">
        <v>370</v>
      </c>
      <c r="E570">
        <v>593.70000000000005</v>
      </c>
    </row>
    <row r="571" spans="2:5" x14ac:dyDescent="0.25">
      <c r="B571" s="4" t="s">
        <v>357</v>
      </c>
      <c r="C571" t="s">
        <v>127</v>
      </c>
      <c r="D571" s="4" t="s">
        <v>371</v>
      </c>
      <c r="E571">
        <v>538.1</v>
      </c>
    </row>
    <row r="572" spans="2:5" x14ac:dyDescent="0.25">
      <c r="B572" s="4" t="s">
        <v>357</v>
      </c>
      <c r="C572" t="s">
        <v>127</v>
      </c>
      <c r="D572" s="4" t="s">
        <v>392</v>
      </c>
      <c r="E572">
        <v>0.103326519234343</v>
      </c>
    </row>
    <row r="573" spans="2:5" x14ac:dyDescent="0.25">
      <c r="B573" s="4" t="s">
        <v>357</v>
      </c>
      <c r="C573" t="s">
        <v>128</v>
      </c>
      <c r="D573" s="4" t="s">
        <v>370</v>
      </c>
      <c r="E573">
        <v>370.2</v>
      </c>
    </row>
    <row r="574" spans="2:5" x14ac:dyDescent="0.25">
      <c r="B574" s="4" t="s">
        <v>357</v>
      </c>
      <c r="C574" t="s">
        <v>128</v>
      </c>
      <c r="D574" s="4" t="s">
        <v>371</v>
      </c>
      <c r="E574">
        <v>353.1</v>
      </c>
    </row>
    <row r="575" spans="2:5" x14ac:dyDescent="0.25">
      <c r="B575" s="4" t="s">
        <v>357</v>
      </c>
      <c r="C575" t="s">
        <v>128</v>
      </c>
      <c r="D575" s="4" t="s">
        <v>392</v>
      </c>
      <c r="E575">
        <v>4.84282073067119E-2</v>
      </c>
    </row>
    <row r="576" spans="2:5" x14ac:dyDescent="0.25">
      <c r="B576" s="4" t="s">
        <v>357</v>
      </c>
      <c r="C576" t="s">
        <v>388</v>
      </c>
      <c r="D576" s="4" t="s">
        <v>370</v>
      </c>
      <c r="E576">
        <v>989.4</v>
      </c>
    </row>
    <row r="577" spans="2:5" x14ac:dyDescent="0.25">
      <c r="B577" s="4" t="s">
        <v>357</v>
      </c>
      <c r="C577" t="s">
        <v>388</v>
      </c>
      <c r="D577" s="4" t="s">
        <v>371</v>
      </c>
      <c r="E577">
        <v>788</v>
      </c>
    </row>
    <row r="578" spans="2:5" x14ac:dyDescent="0.25">
      <c r="B578" s="4" t="s">
        <v>357</v>
      </c>
      <c r="C578" t="s">
        <v>388</v>
      </c>
      <c r="D578" s="4" t="s">
        <v>392</v>
      </c>
      <c r="E578">
        <v>0.25558375634517799</v>
      </c>
    </row>
    <row r="579" spans="2:5" x14ac:dyDescent="0.25">
      <c r="B579" s="4" t="s">
        <v>357</v>
      </c>
      <c r="C579" t="s">
        <v>130</v>
      </c>
      <c r="D579" s="4" t="s">
        <v>370</v>
      </c>
      <c r="E579">
        <v>375.3</v>
      </c>
    </row>
    <row r="580" spans="2:5" x14ac:dyDescent="0.25">
      <c r="B580" s="4" t="s">
        <v>357</v>
      </c>
      <c r="C580" t="s">
        <v>130</v>
      </c>
      <c r="D580" s="4" t="s">
        <v>371</v>
      </c>
      <c r="E580">
        <v>306.3</v>
      </c>
    </row>
    <row r="581" spans="2:5" x14ac:dyDescent="0.25">
      <c r="B581" s="4" t="s">
        <v>357</v>
      </c>
      <c r="C581" t="s">
        <v>130</v>
      </c>
      <c r="D581" s="4" t="s">
        <v>392</v>
      </c>
      <c r="E581">
        <v>0.22526934378060701</v>
      </c>
    </row>
    <row r="582" spans="2:5" x14ac:dyDescent="0.25">
      <c r="B582" s="4" t="s">
        <v>357</v>
      </c>
      <c r="C582" t="s">
        <v>131</v>
      </c>
      <c r="D582" s="4" t="s">
        <v>370</v>
      </c>
      <c r="E582">
        <v>482.8</v>
      </c>
    </row>
    <row r="583" spans="2:5" x14ac:dyDescent="0.25">
      <c r="B583" s="4" t="s">
        <v>357</v>
      </c>
      <c r="C583" t="s">
        <v>131</v>
      </c>
      <c r="D583" s="4" t="s">
        <v>371</v>
      </c>
      <c r="E583">
        <v>478.6</v>
      </c>
    </row>
    <row r="584" spans="2:5" x14ac:dyDescent="0.25">
      <c r="B584" s="4" t="s">
        <v>357</v>
      </c>
      <c r="C584" t="s">
        <v>131</v>
      </c>
      <c r="D584" s="4" t="s">
        <v>392</v>
      </c>
      <c r="E584">
        <v>8.7755954868364797E-3</v>
      </c>
    </row>
    <row r="585" spans="2:5" x14ac:dyDescent="0.25">
      <c r="B585" s="4" t="s">
        <v>357</v>
      </c>
      <c r="C585" t="s">
        <v>132</v>
      </c>
      <c r="D585" s="4" t="s">
        <v>370</v>
      </c>
      <c r="E585">
        <v>381.8</v>
      </c>
    </row>
    <row r="586" spans="2:5" x14ac:dyDescent="0.25">
      <c r="B586" s="4" t="s">
        <v>357</v>
      </c>
      <c r="C586" t="s">
        <v>132</v>
      </c>
      <c r="D586" s="4" t="s">
        <v>371</v>
      </c>
      <c r="E586">
        <v>330.8</v>
      </c>
    </row>
    <row r="587" spans="2:5" x14ac:dyDescent="0.25">
      <c r="B587" s="4" t="s">
        <v>357</v>
      </c>
      <c r="C587" t="s">
        <v>132</v>
      </c>
      <c r="D587" s="4" t="s">
        <v>392</v>
      </c>
      <c r="E587">
        <v>0.15417170495767801</v>
      </c>
    </row>
    <row r="588" spans="2:5" x14ac:dyDescent="0.25">
      <c r="B588" s="4" t="s">
        <v>357</v>
      </c>
      <c r="C588" t="s">
        <v>133</v>
      </c>
      <c r="D588" s="4" t="s">
        <v>370</v>
      </c>
      <c r="E588">
        <v>554.5</v>
      </c>
    </row>
    <row r="589" spans="2:5" x14ac:dyDescent="0.25">
      <c r="B589" s="4" t="s">
        <v>357</v>
      </c>
      <c r="C589" t="s">
        <v>133</v>
      </c>
      <c r="D589" s="4" t="s">
        <v>371</v>
      </c>
      <c r="E589">
        <v>511.3</v>
      </c>
    </row>
    <row r="590" spans="2:5" x14ac:dyDescent="0.25">
      <c r="B590" s="4" t="s">
        <v>357</v>
      </c>
      <c r="C590" t="s">
        <v>133</v>
      </c>
      <c r="D590" s="4" t="s">
        <v>392</v>
      </c>
      <c r="E590">
        <v>8.44905143751222E-2</v>
      </c>
    </row>
    <row r="591" spans="2:5" x14ac:dyDescent="0.25">
      <c r="B591" s="4" t="s">
        <v>357</v>
      </c>
      <c r="C591" t="s">
        <v>134</v>
      </c>
      <c r="D591" s="4" t="s">
        <v>370</v>
      </c>
      <c r="E591">
        <v>362.6</v>
      </c>
    </row>
    <row r="592" spans="2:5" x14ac:dyDescent="0.25">
      <c r="B592" s="4" t="s">
        <v>357</v>
      </c>
      <c r="C592" t="s">
        <v>134</v>
      </c>
      <c r="D592" s="4" t="s">
        <v>371</v>
      </c>
      <c r="E592">
        <v>305.89999999999998</v>
      </c>
    </row>
    <row r="593" spans="2:5" x14ac:dyDescent="0.25">
      <c r="B593" s="4" t="s">
        <v>357</v>
      </c>
      <c r="C593" t="s">
        <v>134</v>
      </c>
      <c r="D593" s="4" t="s">
        <v>392</v>
      </c>
      <c r="E593">
        <v>0.185354691075515</v>
      </c>
    </row>
    <row r="594" spans="2:5" x14ac:dyDescent="0.25">
      <c r="B594" s="4" t="s">
        <v>357</v>
      </c>
      <c r="C594" t="s">
        <v>135</v>
      </c>
      <c r="D594" s="4" t="s">
        <v>370</v>
      </c>
      <c r="E594">
        <v>341.5</v>
      </c>
    </row>
    <row r="595" spans="2:5" x14ac:dyDescent="0.25">
      <c r="B595" s="4" t="s">
        <v>357</v>
      </c>
      <c r="C595" t="s">
        <v>135</v>
      </c>
      <c r="D595" s="4" t="s">
        <v>371</v>
      </c>
      <c r="E595">
        <v>308</v>
      </c>
    </row>
    <row r="596" spans="2:5" x14ac:dyDescent="0.25">
      <c r="B596" s="4" t="s">
        <v>357</v>
      </c>
      <c r="C596" t="s">
        <v>135</v>
      </c>
      <c r="D596" s="4" t="s">
        <v>392</v>
      </c>
      <c r="E596">
        <v>0.108766233766234</v>
      </c>
    </row>
    <row r="597" spans="2:5" x14ac:dyDescent="0.25">
      <c r="B597" s="4" t="s">
        <v>357</v>
      </c>
      <c r="C597" t="s">
        <v>136</v>
      </c>
      <c r="D597" s="4" t="s">
        <v>370</v>
      </c>
      <c r="E597">
        <v>377.3</v>
      </c>
    </row>
    <row r="598" spans="2:5" x14ac:dyDescent="0.25">
      <c r="B598" s="4" t="s">
        <v>357</v>
      </c>
      <c r="C598" t="s">
        <v>136</v>
      </c>
      <c r="D598" s="4" t="s">
        <v>371</v>
      </c>
      <c r="E598">
        <v>359</v>
      </c>
    </row>
    <row r="599" spans="2:5" x14ac:dyDescent="0.25">
      <c r="B599" s="4" t="s">
        <v>357</v>
      </c>
      <c r="C599" t="s">
        <v>136</v>
      </c>
      <c r="D599" s="4" t="s">
        <v>392</v>
      </c>
      <c r="E599">
        <v>5.0974930362116998E-2</v>
      </c>
    </row>
    <row r="600" spans="2:5" x14ac:dyDescent="0.25">
      <c r="B600" s="4" t="s">
        <v>357</v>
      </c>
      <c r="C600" t="s">
        <v>137</v>
      </c>
      <c r="D600" s="4" t="s">
        <v>370</v>
      </c>
      <c r="E600">
        <v>413.9</v>
      </c>
    </row>
    <row r="601" spans="2:5" x14ac:dyDescent="0.25">
      <c r="B601" s="4" t="s">
        <v>357</v>
      </c>
      <c r="C601" t="s">
        <v>137</v>
      </c>
      <c r="D601" s="4" t="s">
        <v>371</v>
      </c>
      <c r="E601">
        <v>377.1</v>
      </c>
    </row>
    <row r="602" spans="2:5" x14ac:dyDescent="0.25">
      <c r="B602" s="4" t="s">
        <v>357</v>
      </c>
      <c r="C602" t="s">
        <v>137</v>
      </c>
      <c r="D602" s="4" t="s">
        <v>392</v>
      </c>
      <c r="E602">
        <v>9.75868469901882E-2</v>
      </c>
    </row>
    <row r="603" spans="2:5" x14ac:dyDescent="0.25">
      <c r="B603" s="4" t="s">
        <v>357</v>
      </c>
      <c r="C603" t="s">
        <v>138</v>
      </c>
      <c r="D603" s="4" t="s">
        <v>370</v>
      </c>
      <c r="E603">
        <v>435.2</v>
      </c>
    </row>
    <row r="604" spans="2:5" x14ac:dyDescent="0.25">
      <c r="B604" s="4" t="s">
        <v>357</v>
      </c>
      <c r="C604" t="s">
        <v>138</v>
      </c>
      <c r="D604" s="4" t="s">
        <v>371</v>
      </c>
      <c r="E604">
        <v>394</v>
      </c>
    </row>
    <row r="605" spans="2:5" x14ac:dyDescent="0.25">
      <c r="B605" s="4" t="s">
        <v>357</v>
      </c>
      <c r="C605" t="s">
        <v>138</v>
      </c>
      <c r="D605" s="4" t="s">
        <v>392</v>
      </c>
      <c r="E605">
        <v>0.104568527918782</v>
      </c>
    </row>
    <row r="606" spans="2:5" x14ac:dyDescent="0.25">
      <c r="B606" s="4" t="s">
        <v>357</v>
      </c>
      <c r="C606" t="s">
        <v>139</v>
      </c>
      <c r="D606" s="4" t="s">
        <v>370</v>
      </c>
      <c r="E606">
        <v>406</v>
      </c>
    </row>
    <row r="607" spans="2:5" x14ac:dyDescent="0.25">
      <c r="B607" s="4" t="s">
        <v>357</v>
      </c>
      <c r="C607" t="s">
        <v>139</v>
      </c>
      <c r="D607" s="4" t="s">
        <v>371</v>
      </c>
      <c r="E607">
        <v>361.6</v>
      </c>
    </row>
    <row r="608" spans="2:5" x14ac:dyDescent="0.25">
      <c r="B608" s="4" t="s">
        <v>357</v>
      </c>
      <c r="C608" t="s">
        <v>139</v>
      </c>
      <c r="D608" s="4" t="s">
        <v>392</v>
      </c>
      <c r="E608">
        <v>0.122787610619469</v>
      </c>
    </row>
    <row r="609" spans="2:5" x14ac:dyDescent="0.25">
      <c r="B609" s="4" t="s">
        <v>357</v>
      </c>
      <c r="C609" t="s">
        <v>140</v>
      </c>
      <c r="D609" s="4" t="s">
        <v>370</v>
      </c>
      <c r="E609">
        <v>434.8</v>
      </c>
    </row>
    <row r="610" spans="2:5" x14ac:dyDescent="0.25">
      <c r="B610" s="4" t="s">
        <v>357</v>
      </c>
      <c r="C610" t="s">
        <v>140</v>
      </c>
      <c r="D610" s="4" t="s">
        <v>371</v>
      </c>
      <c r="E610">
        <v>416.1</v>
      </c>
    </row>
    <row r="611" spans="2:5" x14ac:dyDescent="0.25">
      <c r="B611" s="4" t="s">
        <v>357</v>
      </c>
      <c r="C611" t="s">
        <v>140</v>
      </c>
      <c r="D611" s="4" t="s">
        <v>392</v>
      </c>
      <c r="E611">
        <v>4.49411199230954E-2</v>
      </c>
    </row>
    <row r="612" spans="2:5" x14ac:dyDescent="0.25">
      <c r="B612" s="4" t="s">
        <v>357</v>
      </c>
      <c r="C612" t="s">
        <v>141</v>
      </c>
      <c r="D612" s="4" t="s">
        <v>370</v>
      </c>
      <c r="E612">
        <v>529.70000000000005</v>
      </c>
    </row>
    <row r="613" spans="2:5" x14ac:dyDescent="0.25">
      <c r="B613" s="4" t="s">
        <v>357</v>
      </c>
      <c r="C613" t="s">
        <v>141</v>
      </c>
      <c r="D613" s="4" t="s">
        <v>371</v>
      </c>
      <c r="E613">
        <v>459.7</v>
      </c>
    </row>
    <row r="614" spans="2:5" x14ac:dyDescent="0.25">
      <c r="B614" s="4" t="s">
        <v>357</v>
      </c>
      <c r="C614" t="s">
        <v>141</v>
      </c>
      <c r="D614" s="4" t="s">
        <v>392</v>
      </c>
      <c r="E614">
        <v>0.152273221666304</v>
      </c>
    </row>
    <row r="615" spans="2:5" x14ac:dyDescent="0.25">
      <c r="B615" s="4" t="s">
        <v>357</v>
      </c>
      <c r="C615" t="s">
        <v>142</v>
      </c>
      <c r="D615" s="4" t="s">
        <v>370</v>
      </c>
      <c r="E615">
        <v>355.7</v>
      </c>
    </row>
    <row r="616" spans="2:5" x14ac:dyDescent="0.25">
      <c r="B616" s="4" t="s">
        <v>357</v>
      </c>
      <c r="C616" t="s">
        <v>142</v>
      </c>
      <c r="D616" s="4" t="s">
        <v>371</v>
      </c>
      <c r="E616">
        <v>315.7</v>
      </c>
    </row>
    <row r="617" spans="2:5" x14ac:dyDescent="0.25">
      <c r="B617" s="4" t="s">
        <v>357</v>
      </c>
      <c r="C617" t="s">
        <v>142</v>
      </c>
      <c r="D617" s="4" t="s">
        <v>392</v>
      </c>
      <c r="E617">
        <v>0.12670256572695601</v>
      </c>
    </row>
    <row r="618" spans="2:5" x14ac:dyDescent="0.25">
      <c r="B618" s="4" t="s">
        <v>357</v>
      </c>
      <c r="C618" t="s">
        <v>327</v>
      </c>
      <c r="D618" s="4" t="s">
        <v>370</v>
      </c>
      <c r="E618">
        <v>302.60000000000002</v>
      </c>
    </row>
    <row r="619" spans="2:5" x14ac:dyDescent="0.25">
      <c r="B619" s="4" t="s">
        <v>357</v>
      </c>
      <c r="C619" t="s">
        <v>327</v>
      </c>
      <c r="D619" s="4" t="s">
        <v>371</v>
      </c>
      <c r="E619">
        <v>256.8</v>
      </c>
    </row>
    <row r="620" spans="2:5" x14ac:dyDescent="0.25">
      <c r="B620" s="4" t="s">
        <v>357</v>
      </c>
      <c r="C620" t="s">
        <v>327</v>
      </c>
      <c r="D620" s="4" t="s">
        <v>392</v>
      </c>
      <c r="E620">
        <v>0.178348909657321</v>
      </c>
    </row>
    <row r="621" spans="2:5" x14ac:dyDescent="0.25">
      <c r="B621" s="4" t="s">
        <v>357</v>
      </c>
      <c r="C621" t="s">
        <v>269</v>
      </c>
      <c r="D621" s="4" t="s">
        <v>370</v>
      </c>
      <c r="E621">
        <v>388.6</v>
      </c>
    </row>
    <row r="622" spans="2:5" x14ac:dyDescent="0.25">
      <c r="B622" s="4" t="s">
        <v>357</v>
      </c>
      <c r="C622" t="s">
        <v>269</v>
      </c>
      <c r="D622" s="4" t="s">
        <v>371</v>
      </c>
      <c r="E622">
        <v>340.4</v>
      </c>
    </row>
    <row r="623" spans="2:5" x14ac:dyDescent="0.25">
      <c r="B623" s="4" t="s">
        <v>357</v>
      </c>
      <c r="C623" t="s">
        <v>269</v>
      </c>
      <c r="D623" s="4" t="s">
        <v>392</v>
      </c>
      <c r="E623">
        <v>0.14159811985899001</v>
      </c>
    </row>
    <row r="624" spans="2:5" x14ac:dyDescent="0.25">
      <c r="B624" s="4" t="s">
        <v>357</v>
      </c>
      <c r="C624" t="s">
        <v>157</v>
      </c>
      <c r="D624" s="4" t="s">
        <v>370</v>
      </c>
      <c r="E624">
        <v>327</v>
      </c>
    </row>
    <row r="625" spans="2:5" x14ac:dyDescent="0.25">
      <c r="B625" s="4" t="s">
        <v>357</v>
      </c>
      <c r="C625" t="s">
        <v>157</v>
      </c>
      <c r="D625" s="4" t="s">
        <v>371</v>
      </c>
      <c r="E625">
        <v>296.8</v>
      </c>
    </row>
    <row r="626" spans="2:5" x14ac:dyDescent="0.25">
      <c r="B626" s="4" t="s">
        <v>357</v>
      </c>
      <c r="C626" t="s">
        <v>157</v>
      </c>
      <c r="D626" s="4" t="s">
        <v>392</v>
      </c>
      <c r="E626">
        <v>0.101752021563342</v>
      </c>
    </row>
    <row r="627" spans="2:5" x14ac:dyDescent="0.25">
      <c r="B627" s="4" t="s">
        <v>357</v>
      </c>
      <c r="C627" t="s">
        <v>231</v>
      </c>
      <c r="D627" s="4" t="s">
        <v>370</v>
      </c>
      <c r="E627">
        <v>498.2</v>
      </c>
    </row>
    <row r="628" spans="2:5" x14ac:dyDescent="0.25">
      <c r="B628" s="4" t="s">
        <v>357</v>
      </c>
      <c r="C628" t="s">
        <v>231</v>
      </c>
      <c r="D628" s="4" t="s">
        <v>371</v>
      </c>
      <c r="E628">
        <v>448.4</v>
      </c>
    </row>
    <row r="629" spans="2:5" x14ac:dyDescent="0.25">
      <c r="B629" s="4" t="s">
        <v>357</v>
      </c>
      <c r="C629" t="s">
        <v>231</v>
      </c>
      <c r="D629" s="4" t="s">
        <v>392</v>
      </c>
      <c r="E629">
        <v>0.111061552185549</v>
      </c>
    </row>
    <row r="630" spans="2:5" x14ac:dyDescent="0.25">
      <c r="B630" s="4" t="s">
        <v>357</v>
      </c>
      <c r="C630" t="s">
        <v>241</v>
      </c>
      <c r="D630" s="4" t="s">
        <v>370</v>
      </c>
      <c r="E630">
        <v>411.7</v>
      </c>
    </row>
    <row r="631" spans="2:5" x14ac:dyDescent="0.25">
      <c r="B631" s="4" t="s">
        <v>357</v>
      </c>
      <c r="C631" t="s">
        <v>241</v>
      </c>
      <c r="D631" s="4" t="s">
        <v>371</v>
      </c>
      <c r="E631">
        <v>353.4</v>
      </c>
    </row>
    <row r="632" spans="2:5" x14ac:dyDescent="0.25">
      <c r="B632" s="4" t="s">
        <v>357</v>
      </c>
      <c r="C632" t="s">
        <v>241</v>
      </c>
      <c r="D632" s="4" t="s">
        <v>392</v>
      </c>
      <c r="E632">
        <v>0.164968873797397</v>
      </c>
    </row>
    <row r="633" spans="2:5" x14ac:dyDescent="0.25">
      <c r="B633" s="4" t="s">
        <v>357</v>
      </c>
      <c r="C633" t="s">
        <v>287</v>
      </c>
      <c r="D633" s="4" t="s">
        <v>370</v>
      </c>
      <c r="E633">
        <v>608.9</v>
      </c>
    </row>
    <row r="634" spans="2:5" x14ac:dyDescent="0.25">
      <c r="B634" s="4" t="s">
        <v>357</v>
      </c>
      <c r="C634" t="s">
        <v>287</v>
      </c>
      <c r="D634" s="4" t="s">
        <v>371</v>
      </c>
      <c r="E634">
        <v>511</v>
      </c>
    </row>
    <row r="635" spans="2:5" x14ac:dyDescent="0.25">
      <c r="B635" s="4" t="s">
        <v>357</v>
      </c>
      <c r="C635" t="s">
        <v>287</v>
      </c>
      <c r="D635" s="4" t="s">
        <v>392</v>
      </c>
      <c r="E635">
        <v>0.19158512720156601</v>
      </c>
    </row>
    <row r="636" spans="2:5" x14ac:dyDescent="0.25">
      <c r="B636" s="4" t="s">
        <v>361</v>
      </c>
      <c r="C636" t="s">
        <v>366</v>
      </c>
      <c r="D636" s="4" t="s">
        <v>370</v>
      </c>
      <c r="E636">
        <v>297.8</v>
      </c>
    </row>
    <row r="637" spans="2:5" x14ac:dyDescent="0.25">
      <c r="B637" s="4" t="s">
        <v>361</v>
      </c>
      <c r="C637" t="s">
        <v>366</v>
      </c>
      <c r="D637" s="4" t="s">
        <v>371</v>
      </c>
      <c r="E637">
        <v>255.9</v>
      </c>
    </row>
    <row r="638" spans="2:5" x14ac:dyDescent="0.25">
      <c r="B638" s="4" t="s">
        <v>361</v>
      </c>
      <c r="C638" t="s">
        <v>366</v>
      </c>
      <c r="D638" s="4" t="s">
        <v>392</v>
      </c>
      <c r="E638">
        <v>0.16373583431027799</v>
      </c>
    </row>
    <row r="639" spans="2:5" x14ac:dyDescent="0.25">
      <c r="B639" s="4" t="s">
        <v>361</v>
      </c>
      <c r="C639" t="s">
        <v>340</v>
      </c>
      <c r="D639" s="4" t="s">
        <v>370</v>
      </c>
      <c r="E639">
        <v>313.2</v>
      </c>
    </row>
    <row r="640" spans="2:5" x14ac:dyDescent="0.25">
      <c r="B640" s="4" t="s">
        <v>361</v>
      </c>
      <c r="C640" t="s">
        <v>340</v>
      </c>
      <c r="D640" s="4" t="s">
        <v>371</v>
      </c>
      <c r="E640">
        <v>274.89999999999998</v>
      </c>
    </row>
    <row r="641" spans="2:5" x14ac:dyDescent="0.25">
      <c r="B641" s="4" t="s">
        <v>361</v>
      </c>
      <c r="C641" t="s">
        <v>340</v>
      </c>
      <c r="D641" s="4" t="s">
        <v>392</v>
      </c>
      <c r="E641">
        <v>0.13932339032375399</v>
      </c>
    </row>
    <row r="642" spans="2:5" x14ac:dyDescent="0.25">
      <c r="B642" s="4" t="s">
        <v>361</v>
      </c>
      <c r="C642" t="s">
        <v>244</v>
      </c>
      <c r="D642" s="4" t="s">
        <v>370</v>
      </c>
      <c r="E642">
        <v>290</v>
      </c>
    </row>
    <row r="643" spans="2:5" x14ac:dyDescent="0.25">
      <c r="B643" s="4" t="s">
        <v>361</v>
      </c>
      <c r="C643" t="s">
        <v>244</v>
      </c>
      <c r="D643" s="4" t="s">
        <v>371</v>
      </c>
      <c r="E643">
        <v>268</v>
      </c>
    </row>
    <row r="644" spans="2:5" x14ac:dyDescent="0.25">
      <c r="B644" s="4" t="s">
        <v>361</v>
      </c>
      <c r="C644" t="s">
        <v>244</v>
      </c>
      <c r="D644" s="4" t="s">
        <v>392</v>
      </c>
      <c r="E644">
        <v>8.2089552238805902E-2</v>
      </c>
    </row>
    <row r="645" spans="2:5" x14ac:dyDescent="0.25">
      <c r="B645" s="4" t="s">
        <v>361</v>
      </c>
      <c r="C645" t="s">
        <v>373</v>
      </c>
      <c r="D645" s="4" t="s">
        <v>370</v>
      </c>
      <c r="E645">
        <v>301.2</v>
      </c>
    </row>
    <row r="646" spans="2:5" x14ac:dyDescent="0.25">
      <c r="B646" s="4" t="s">
        <v>361</v>
      </c>
      <c r="C646" t="s">
        <v>373</v>
      </c>
      <c r="D646" s="4" t="s">
        <v>371</v>
      </c>
      <c r="E646">
        <v>275.10000000000002</v>
      </c>
    </row>
    <row r="647" spans="2:5" x14ac:dyDescent="0.25">
      <c r="B647" s="4" t="s">
        <v>361</v>
      </c>
      <c r="C647" t="s">
        <v>373</v>
      </c>
      <c r="D647" s="4" t="s">
        <v>392</v>
      </c>
      <c r="E647">
        <v>9.4874591057796998E-2</v>
      </c>
    </row>
    <row r="648" spans="2:5" x14ac:dyDescent="0.25">
      <c r="B648" s="4" t="s">
        <v>361</v>
      </c>
      <c r="C648" t="s">
        <v>246</v>
      </c>
      <c r="D648" s="4" t="s">
        <v>370</v>
      </c>
      <c r="E648">
        <v>230.8</v>
      </c>
    </row>
    <row r="649" spans="2:5" x14ac:dyDescent="0.25">
      <c r="B649" s="4" t="s">
        <v>361</v>
      </c>
      <c r="C649" t="s">
        <v>246</v>
      </c>
      <c r="D649" s="4" t="s">
        <v>371</v>
      </c>
      <c r="E649">
        <v>203.3</v>
      </c>
    </row>
    <row r="650" spans="2:5" x14ac:dyDescent="0.25">
      <c r="B650" s="4" t="s">
        <v>361</v>
      </c>
      <c r="C650" t="s">
        <v>246</v>
      </c>
      <c r="D650" s="4" t="s">
        <v>392</v>
      </c>
      <c r="E650">
        <v>0.13526807673389099</v>
      </c>
    </row>
    <row r="651" spans="2:5" x14ac:dyDescent="0.25">
      <c r="B651" s="4" t="s">
        <v>361</v>
      </c>
      <c r="C651" t="s">
        <v>296</v>
      </c>
      <c r="D651" s="4" t="s">
        <v>370</v>
      </c>
      <c r="E651">
        <v>286.39999999999998</v>
      </c>
    </row>
    <row r="652" spans="2:5" x14ac:dyDescent="0.25">
      <c r="B652" s="4" t="s">
        <v>361</v>
      </c>
      <c r="C652" t="s">
        <v>296</v>
      </c>
      <c r="D652" s="4" t="s">
        <v>371</v>
      </c>
      <c r="E652">
        <v>254.5</v>
      </c>
    </row>
    <row r="653" spans="2:5" x14ac:dyDescent="0.25">
      <c r="B653" s="4" t="s">
        <v>361</v>
      </c>
      <c r="C653" t="s">
        <v>296</v>
      </c>
      <c r="D653" s="4" t="s">
        <v>392</v>
      </c>
      <c r="E653">
        <v>0.12534381139489201</v>
      </c>
    </row>
    <row r="654" spans="2:5" x14ac:dyDescent="0.25">
      <c r="B654" s="4" t="s">
        <v>361</v>
      </c>
      <c r="C654" t="s">
        <v>325</v>
      </c>
      <c r="D654" s="4" t="s">
        <v>370</v>
      </c>
      <c r="E654">
        <v>386.1</v>
      </c>
    </row>
    <row r="655" spans="2:5" x14ac:dyDescent="0.25">
      <c r="B655" s="4" t="s">
        <v>361</v>
      </c>
      <c r="C655" t="s">
        <v>325</v>
      </c>
      <c r="D655" s="4" t="s">
        <v>371</v>
      </c>
      <c r="E655">
        <v>331.9</v>
      </c>
    </row>
    <row r="656" spans="2:5" x14ac:dyDescent="0.25">
      <c r="B656" s="4" t="s">
        <v>361</v>
      </c>
      <c r="C656" t="s">
        <v>325</v>
      </c>
      <c r="D656" s="4" t="s">
        <v>392</v>
      </c>
      <c r="E656">
        <v>0.163302199457668</v>
      </c>
    </row>
    <row r="657" spans="2:5" x14ac:dyDescent="0.25">
      <c r="B657" s="4" t="s">
        <v>361</v>
      </c>
      <c r="C657" t="s">
        <v>247</v>
      </c>
      <c r="D657" s="4" t="s">
        <v>370</v>
      </c>
      <c r="E657">
        <v>333.7</v>
      </c>
    </row>
    <row r="658" spans="2:5" x14ac:dyDescent="0.25">
      <c r="B658" s="4" t="s">
        <v>361</v>
      </c>
      <c r="C658" t="s">
        <v>247</v>
      </c>
      <c r="D658" s="4" t="s">
        <v>371</v>
      </c>
      <c r="E658">
        <v>302.10000000000002</v>
      </c>
    </row>
    <row r="659" spans="2:5" x14ac:dyDescent="0.25">
      <c r="B659" s="4" t="s">
        <v>361</v>
      </c>
      <c r="C659" t="s">
        <v>247</v>
      </c>
      <c r="D659" s="4" t="s">
        <v>392</v>
      </c>
      <c r="E659">
        <v>0.10460112545514701</v>
      </c>
    </row>
    <row r="660" spans="2:5" x14ac:dyDescent="0.25">
      <c r="B660" s="4" t="s">
        <v>361</v>
      </c>
      <c r="C660" t="s">
        <v>303</v>
      </c>
      <c r="D660" s="4" t="s">
        <v>370</v>
      </c>
      <c r="E660">
        <v>354.9</v>
      </c>
    </row>
    <row r="661" spans="2:5" x14ac:dyDescent="0.25">
      <c r="B661" s="4" t="s">
        <v>361</v>
      </c>
      <c r="C661" t="s">
        <v>303</v>
      </c>
      <c r="D661" s="4" t="s">
        <v>371</v>
      </c>
      <c r="E661">
        <v>294.2</v>
      </c>
    </row>
    <row r="662" spans="2:5" x14ac:dyDescent="0.25">
      <c r="B662" s="4" t="s">
        <v>361</v>
      </c>
      <c r="C662" t="s">
        <v>303</v>
      </c>
      <c r="D662" s="4" t="s">
        <v>392</v>
      </c>
      <c r="E662">
        <v>0.206322229775663</v>
      </c>
    </row>
    <row r="663" spans="2:5" x14ac:dyDescent="0.25">
      <c r="B663" s="4" t="s">
        <v>361</v>
      </c>
      <c r="C663" t="s">
        <v>248</v>
      </c>
      <c r="D663" s="4" t="s">
        <v>370</v>
      </c>
      <c r="E663">
        <v>230.6</v>
      </c>
    </row>
    <row r="664" spans="2:5" x14ac:dyDescent="0.25">
      <c r="B664" s="4" t="s">
        <v>361</v>
      </c>
      <c r="C664" t="s">
        <v>248</v>
      </c>
      <c r="D664" s="4" t="s">
        <v>371</v>
      </c>
      <c r="E664">
        <v>202.4</v>
      </c>
    </row>
    <row r="665" spans="2:5" x14ac:dyDescent="0.25">
      <c r="B665" s="4" t="s">
        <v>361</v>
      </c>
      <c r="C665" t="s">
        <v>248</v>
      </c>
      <c r="D665" s="4" t="s">
        <v>392</v>
      </c>
      <c r="E665">
        <v>0.139328063241107</v>
      </c>
    </row>
    <row r="666" spans="2:5" x14ac:dyDescent="0.25">
      <c r="B666" s="4" t="s">
        <v>361</v>
      </c>
      <c r="C666" t="s">
        <v>264</v>
      </c>
      <c r="D666" s="4" t="s">
        <v>370</v>
      </c>
      <c r="E666">
        <v>327.7</v>
      </c>
    </row>
    <row r="667" spans="2:5" x14ac:dyDescent="0.25">
      <c r="B667" s="4" t="s">
        <v>361</v>
      </c>
      <c r="C667" t="s">
        <v>264</v>
      </c>
      <c r="D667" s="4" t="s">
        <v>371</v>
      </c>
      <c r="E667">
        <v>296.89999999999998</v>
      </c>
    </row>
    <row r="668" spans="2:5" x14ac:dyDescent="0.25">
      <c r="B668" s="4" t="s">
        <v>361</v>
      </c>
      <c r="C668" t="s">
        <v>264</v>
      </c>
      <c r="D668" s="4" t="s">
        <v>392</v>
      </c>
      <c r="E668">
        <v>0.10373863253620801</v>
      </c>
    </row>
    <row r="669" spans="2:5" x14ac:dyDescent="0.25">
      <c r="B669" s="4" t="s">
        <v>361</v>
      </c>
      <c r="C669" t="s">
        <v>249</v>
      </c>
      <c r="D669" s="4" t="s">
        <v>370</v>
      </c>
      <c r="E669">
        <v>216.6</v>
      </c>
    </row>
    <row r="670" spans="2:5" x14ac:dyDescent="0.25">
      <c r="B670" s="4" t="s">
        <v>361</v>
      </c>
      <c r="C670" t="s">
        <v>249</v>
      </c>
      <c r="D670" s="4" t="s">
        <v>371</v>
      </c>
      <c r="E670">
        <v>194.1</v>
      </c>
    </row>
    <row r="671" spans="2:5" x14ac:dyDescent="0.25">
      <c r="B671" s="4" t="s">
        <v>361</v>
      </c>
      <c r="C671" t="s">
        <v>249</v>
      </c>
      <c r="D671" s="4" t="s">
        <v>392</v>
      </c>
      <c r="E671">
        <v>0.115919629057187</v>
      </c>
    </row>
    <row r="672" spans="2:5" x14ac:dyDescent="0.25">
      <c r="B672" s="4" t="s">
        <v>361</v>
      </c>
      <c r="C672" t="s">
        <v>242</v>
      </c>
      <c r="D672" s="4" t="s">
        <v>370</v>
      </c>
      <c r="E672">
        <v>257.7</v>
      </c>
    </row>
    <row r="673" spans="2:5" x14ac:dyDescent="0.25">
      <c r="B673" s="4" t="s">
        <v>361</v>
      </c>
      <c r="C673" t="s">
        <v>242</v>
      </c>
      <c r="D673" s="4" t="s">
        <v>371</v>
      </c>
      <c r="E673">
        <v>217.6</v>
      </c>
    </row>
    <row r="674" spans="2:5" x14ac:dyDescent="0.25">
      <c r="B674" s="4" t="s">
        <v>361</v>
      </c>
      <c r="C674" t="s">
        <v>242</v>
      </c>
      <c r="D674" s="4" t="s">
        <v>392</v>
      </c>
      <c r="E674">
        <v>0.18428308823529399</v>
      </c>
    </row>
    <row r="675" spans="2:5" x14ac:dyDescent="0.25">
      <c r="B675" s="4" t="s">
        <v>361</v>
      </c>
      <c r="C675" t="s">
        <v>271</v>
      </c>
      <c r="D675" s="4" t="s">
        <v>370</v>
      </c>
      <c r="E675">
        <v>324.3</v>
      </c>
    </row>
    <row r="676" spans="2:5" x14ac:dyDescent="0.25">
      <c r="B676" s="4" t="s">
        <v>361</v>
      </c>
      <c r="C676" t="s">
        <v>271</v>
      </c>
      <c r="D676" s="4" t="s">
        <v>371</v>
      </c>
      <c r="E676">
        <v>289</v>
      </c>
    </row>
    <row r="677" spans="2:5" x14ac:dyDescent="0.25">
      <c r="B677" s="4" t="s">
        <v>361</v>
      </c>
      <c r="C677" t="s">
        <v>271</v>
      </c>
      <c r="D677" s="4" t="s">
        <v>392</v>
      </c>
      <c r="E677">
        <v>0.122145328719723</v>
      </c>
    </row>
    <row r="678" spans="2:5" x14ac:dyDescent="0.25">
      <c r="B678" s="4" t="s">
        <v>361</v>
      </c>
      <c r="C678" t="s">
        <v>272</v>
      </c>
      <c r="D678" s="4" t="s">
        <v>370</v>
      </c>
      <c r="E678">
        <v>304.39999999999998</v>
      </c>
    </row>
    <row r="679" spans="2:5" x14ac:dyDescent="0.25">
      <c r="B679" s="4" t="s">
        <v>361</v>
      </c>
      <c r="C679" t="s">
        <v>272</v>
      </c>
      <c r="D679" s="4" t="s">
        <v>371</v>
      </c>
      <c r="E679">
        <v>268.39999999999998</v>
      </c>
    </row>
    <row r="680" spans="2:5" x14ac:dyDescent="0.25">
      <c r="B680" s="4" t="s">
        <v>361</v>
      </c>
      <c r="C680" t="s">
        <v>272</v>
      </c>
      <c r="D680" s="4" t="s">
        <v>392</v>
      </c>
      <c r="E680">
        <v>0.134128166915052</v>
      </c>
    </row>
    <row r="681" spans="2:5" x14ac:dyDescent="0.25">
      <c r="B681" s="4" t="s">
        <v>361</v>
      </c>
      <c r="C681" t="s">
        <v>250</v>
      </c>
      <c r="D681" s="4" t="s">
        <v>370</v>
      </c>
      <c r="E681">
        <v>353.6</v>
      </c>
    </row>
    <row r="682" spans="2:5" x14ac:dyDescent="0.25">
      <c r="B682" s="4" t="s">
        <v>361</v>
      </c>
      <c r="C682" t="s">
        <v>250</v>
      </c>
      <c r="D682" s="4" t="s">
        <v>371</v>
      </c>
      <c r="E682">
        <v>316.7</v>
      </c>
    </row>
    <row r="683" spans="2:5" x14ac:dyDescent="0.25">
      <c r="B683" s="4" t="s">
        <v>361</v>
      </c>
      <c r="C683" t="s">
        <v>250</v>
      </c>
      <c r="D683" s="4" t="s">
        <v>392</v>
      </c>
      <c r="E683">
        <v>0.11651405115251</v>
      </c>
    </row>
    <row r="684" spans="2:5" x14ac:dyDescent="0.25">
      <c r="B684" s="4" t="s">
        <v>361</v>
      </c>
      <c r="C684" t="s">
        <v>251</v>
      </c>
      <c r="D684" s="4" t="s">
        <v>370</v>
      </c>
      <c r="E684">
        <v>355.9</v>
      </c>
    </row>
    <row r="685" spans="2:5" x14ac:dyDescent="0.25">
      <c r="B685" s="4" t="s">
        <v>361</v>
      </c>
      <c r="C685" t="s">
        <v>251</v>
      </c>
      <c r="D685" s="4" t="s">
        <v>371</v>
      </c>
      <c r="E685">
        <v>313.3</v>
      </c>
    </row>
    <row r="686" spans="2:5" x14ac:dyDescent="0.25">
      <c r="B686" s="4" t="s">
        <v>361</v>
      </c>
      <c r="C686" t="s">
        <v>251</v>
      </c>
      <c r="D686" s="4" t="s">
        <v>392</v>
      </c>
      <c r="E686">
        <v>0.13597191190552199</v>
      </c>
    </row>
    <row r="687" spans="2:5" x14ac:dyDescent="0.25">
      <c r="B687" s="4" t="s">
        <v>361</v>
      </c>
      <c r="C687" t="s">
        <v>252</v>
      </c>
      <c r="D687" s="4" t="s">
        <v>370</v>
      </c>
      <c r="E687">
        <v>453</v>
      </c>
    </row>
    <row r="688" spans="2:5" x14ac:dyDescent="0.25">
      <c r="B688" s="4" t="s">
        <v>361</v>
      </c>
      <c r="C688" t="s">
        <v>252</v>
      </c>
      <c r="D688" s="4" t="s">
        <v>371</v>
      </c>
      <c r="E688">
        <v>362.1</v>
      </c>
    </row>
    <row r="689" spans="2:5" x14ac:dyDescent="0.25">
      <c r="B689" s="4" t="s">
        <v>361</v>
      </c>
      <c r="C689" t="s">
        <v>252</v>
      </c>
      <c r="D689" s="4" t="s">
        <v>392</v>
      </c>
      <c r="E689">
        <v>0.251035625517813</v>
      </c>
    </row>
    <row r="690" spans="2:5" x14ac:dyDescent="0.25">
      <c r="B690" s="4" t="s">
        <v>361</v>
      </c>
      <c r="C690" t="s">
        <v>253</v>
      </c>
      <c r="D690" s="4" t="s">
        <v>370</v>
      </c>
      <c r="E690">
        <v>383.2</v>
      </c>
    </row>
    <row r="691" spans="2:5" x14ac:dyDescent="0.25">
      <c r="B691" s="4" t="s">
        <v>361</v>
      </c>
      <c r="C691" t="s">
        <v>253</v>
      </c>
      <c r="D691" s="4" t="s">
        <v>371</v>
      </c>
      <c r="E691">
        <v>322</v>
      </c>
    </row>
    <row r="692" spans="2:5" x14ac:dyDescent="0.25">
      <c r="B692" s="4" t="s">
        <v>361</v>
      </c>
      <c r="C692" t="s">
        <v>253</v>
      </c>
      <c r="D692" s="4" t="s">
        <v>392</v>
      </c>
      <c r="E692">
        <v>0.190062111801242</v>
      </c>
    </row>
    <row r="693" spans="2:5" x14ac:dyDescent="0.25">
      <c r="B693" s="4" t="s">
        <v>361</v>
      </c>
      <c r="C693" t="s">
        <v>321</v>
      </c>
      <c r="D693" s="4" t="s">
        <v>370</v>
      </c>
      <c r="E693">
        <v>325.2</v>
      </c>
    </row>
    <row r="694" spans="2:5" x14ac:dyDescent="0.25">
      <c r="B694" s="4" t="s">
        <v>361</v>
      </c>
      <c r="C694" t="s">
        <v>321</v>
      </c>
      <c r="D694" s="4" t="s">
        <v>371</v>
      </c>
      <c r="E694">
        <v>295.2</v>
      </c>
    </row>
    <row r="695" spans="2:5" x14ac:dyDescent="0.25">
      <c r="B695" s="4" t="s">
        <v>361</v>
      </c>
      <c r="C695" t="s">
        <v>321</v>
      </c>
      <c r="D695" s="4" t="s">
        <v>392</v>
      </c>
      <c r="E695">
        <v>0.101626016260163</v>
      </c>
    </row>
    <row r="696" spans="2:5" x14ac:dyDescent="0.25">
      <c r="B696" s="4" t="s">
        <v>361</v>
      </c>
      <c r="C696" t="s">
        <v>278</v>
      </c>
      <c r="D696" s="4" t="s">
        <v>370</v>
      </c>
      <c r="E696">
        <v>306.10000000000002</v>
      </c>
    </row>
    <row r="697" spans="2:5" x14ac:dyDescent="0.25">
      <c r="B697" s="4" t="s">
        <v>361</v>
      </c>
      <c r="C697" t="s">
        <v>278</v>
      </c>
      <c r="D697" s="4" t="s">
        <v>371</v>
      </c>
      <c r="E697">
        <v>252.9</v>
      </c>
    </row>
    <row r="698" spans="2:5" x14ac:dyDescent="0.25">
      <c r="B698" s="4" t="s">
        <v>361</v>
      </c>
      <c r="C698" t="s">
        <v>278</v>
      </c>
      <c r="D698" s="4" t="s">
        <v>392</v>
      </c>
      <c r="E698">
        <v>0.21035982601818901</v>
      </c>
    </row>
    <row r="699" spans="2:5" x14ac:dyDescent="0.25">
      <c r="B699" s="4" t="s">
        <v>361</v>
      </c>
      <c r="C699" t="s">
        <v>254</v>
      </c>
      <c r="D699" s="4" t="s">
        <v>370</v>
      </c>
      <c r="E699">
        <v>319</v>
      </c>
    </row>
    <row r="700" spans="2:5" x14ac:dyDescent="0.25">
      <c r="B700" s="4" t="s">
        <v>361</v>
      </c>
      <c r="C700" t="s">
        <v>254</v>
      </c>
      <c r="D700" s="4" t="s">
        <v>371</v>
      </c>
      <c r="E700">
        <v>268.5</v>
      </c>
    </row>
    <row r="701" spans="2:5" x14ac:dyDescent="0.25">
      <c r="B701" s="4" t="s">
        <v>361</v>
      </c>
      <c r="C701" t="s">
        <v>254</v>
      </c>
      <c r="D701" s="4" t="s">
        <v>392</v>
      </c>
      <c r="E701">
        <v>0.188081936685289</v>
      </c>
    </row>
    <row r="702" spans="2:5" x14ac:dyDescent="0.25">
      <c r="B702" s="4" t="s">
        <v>361</v>
      </c>
      <c r="C702" t="s">
        <v>255</v>
      </c>
      <c r="D702" s="4" t="s">
        <v>370</v>
      </c>
      <c r="E702">
        <v>288.5</v>
      </c>
    </row>
    <row r="703" spans="2:5" x14ac:dyDescent="0.25">
      <c r="B703" s="4" t="s">
        <v>361</v>
      </c>
      <c r="C703" t="s">
        <v>255</v>
      </c>
      <c r="D703" s="4" t="s">
        <v>371</v>
      </c>
      <c r="E703">
        <v>221.4</v>
      </c>
    </row>
    <row r="704" spans="2:5" x14ac:dyDescent="0.25">
      <c r="B704" s="4" t="s">
        <v>361</v>
      </c>
      <c r="C704" t="s">
        <v>255</v>
      </c>
      <c r="D704" s="4" t="s">
        <v>392</v>
      </c>
      <c r="E704">
        <v>0.30307136404697399</v>
      </c>
    </row>
    <row r="705" spans="2:5" x14ac:dyDescent="0.25">
      <c r="B705" s="4" t="s">
        <v>361</v>
      </c>
      <c r="C705" t="s">
        <v>374</v>
      </c>
      <c r="D705" s="4" t="s">
        <v>370</v>
      </c>
      <c r="E705">
        <v>280</v>
      </c>
    </row>
    <row r="706" spans="2:5" x14ac:dyDescent="0.25">
      <c r="B706" s="4" t="s">
        <v>361</v>
      </c>
      <c r="C706" t="s">
        <v>374</v>
      </c>
      <c r="D706" s="4" t="s">
        <v>371</v>
      </c>
      <c r="E706">
        <v>254.8</v>
      </c>
    </row>
    <row r="707" spans="2:5" x14ac:dyDescent="0.25">
      <c r="B707" s="4" t="s">
        <v>361</v>
      </c>
      <c r="C707" t="s">
        <v>374</v>
      </c>
      <c r="D707" s="4" t="s">
        <v>392</v>
      </c>
      <c r="E707">
        <v>9.89010989010988E-2</v>
      </c>
    </row>
    <row r="708" spans="2:5" x14ac:dyDescent="0.25">
      <c r="B708" s="4" t="s">
        <v>361</v>
      </c>
      <c r="C708" t="s">
        <v>257</v>
      </c>
      <c r="D708" s="4" t="s">
        <v>370</v>
      </c>
      <c r="E708">
        <v>284.2</v>
      </c>
    </row>
    <row r="709" spans="2:5" x14ac:dyDescent="0.25">
      <c r="B709" s="4" t="s">
        <v>361</v>
      </c>
      <c r="C709" t="s">
        <v>257</v>
      </c>
      <c r="D709" s="4" t="s">
        <v>371</v>
      </c>
      <c r="E709">
        <v>237.2</v>
      </c>
    </row>
    <row r="710" spans="2:5" x14ac:dyDescent="0.25">
      <c r="B710" s="4" t="s">
        <v>361</v>
      </c>
      <c r="C710" t="s">
        <v>257</v>
      </c>
      <c r="D710" s="4" t="s">
        <v>392</v>
      </c>
      <c r="E710">
        <v>0.19814502529510999</v>
      </c>
    </row>
    <row r="711" spans="2:5" x14ac:dyDescent="0.25">
      <c r="B711" s="4" t="s">
        <v>361</v>
      </c>
      <c r="C711" t="s">
        <v>258</v>
      </c>
      <c r="D711" s="4" t="s">
        <v>370</v>
      </c>
      <c r="E711">
        <v>304</v>
      </c>
    </row>
    <row r="712" spans="2:5" x14ac:dyDescent="0.25">
      <c r="B712" s="4" t="s">
        <v>361</v>
      </c>
      <c r="C712" t="s">
        <v>258</v>
      </c>
      <c r="D712" s="4" t="s">
        <v>371</v>
      </c>
      <c r="E712">
        <v>265.89999999999998</v>
      </c>
    </row>
    <row r="713" spans="2:5" x14ac:dyDescent="0.25">
      <c r="B713" s="4" t="s">
        <v>361</v>
      </c>
      <c r="C713" t="s">
        <v>258</v>
      </c>
      <c r="D713" s="4" t="s">
        <v>392</v>
      </c>
      <c r="E713">
        <v>0.14328694998119601</v>
      </c>
    </row>
    <row r="714" spans="2:5" x14ac:dyDescent="0.25">
      <c r="B714" s="4" t="s">
        <v>361</v>
      </c>
      <c r="C714" t="s">
        <v>259</v>
      </c>
      <c r="D714" s="4" t="s">
        <v>370</v>
      </c>
      <c r="E714">
        <v>303.8</v>
      </c>
    </row>
    <row r="715" spans="2:5" x14ac:dyDescent="0.25">
      <c r="B715" s="4" t="s">
        <v>361</v>
      </c>
      <c r="C715" t="s">
        <v>259</v>
      </c>
      <c r="D715" s="4" t="s">
        <v>371</v>
      </c>
      <c r="E715">
        <v>280.89999999999998</v>
      </c>
    </row>
    <row r="716" spans="2:5" x14ac:dyDescent="0.25">
      <c r="B716" s="4" t="s">
        <v>361</v>
      </c>
      <c r="C716" t="s">
        <v>259</v>
      </c>
      <c r="D716" s="4" t="s">
        <v>392</v>
      </c>
      <c r="E716">
        <v>8.1523673905304503E-2</v>
      </c>
    </row>
    <row r="717" spans="2:5" x14ac:dyDescent="0.25">
      <c r="B717" s="4" t="s">
        <v>361</v>
      </c>
      <c r="C717" t="s">
        <v>260</v>
      </c>
      <c r="D717" s="4" t="s">
        <v>370</v>
      </c>
      <c r="E717">
        <v>319.7</v>
      </c>
    </row>
    <row r="718" spans="2:5" x14ac:dyDescent="0.25">
      <c r="B718" s="4" t="s">
        <v>361</v>
      </c>
      <c r="C718" t="s">
        <v>260</v>
      </c>
      <c r="D718" s="4" t="s">
        <v>371</v>
      </c>
      <c r="E718">
        <v>295.2</v>
      </c>
    </row>
    <row r="719" spans="2:5" x14ac:dyDescent="0.25">
      <c r="B719" s="4" t="s">
        <v>361</v>
      </c>
      <c r="C719" t="s">
        <v>260</v>
      </c>
      <c r="D719" s="4" t="s">
        <v>392</v>
      </c>
      <c r="E719">
        <v>8.2994579945799396E-2</v>
      </c>
    </row>
    <row r="720" spans="2:5" x14ac:dyDescent="0.25">
      <c r="B720" s="4" t="s">
        <v>361</v>
      </c>
      <c r="C720" t="s">
        <v>317</v>
      </c>
      <c r="D720" s="4" t="s">
        <v>370</v>
      </c>
      <c r="E720">
        <v>266.39999999999998</v>
      </c>
    </row>
    <row r="721" spans="2:5" x14ac:dyDescent="0.25">
      <c r="B721" s="4" t="s">
        <v>361</v>
      </c>
      <c r="C721" t="s">
        <v>317</v>
      </c>
      <c r="D721" s="4" t="s">
        <v>371</v>
      </c>
      <c r="E721">
        <v>227.2</v>
      </c>
    </row>
    <row r="722" spans="2:5" x14ac:dyDescent="0.25">
      <c r="B722" s="4" t="s">
        <v>361</v>
      </c>
      <c r="C722" t="s">
        <v>317</v>
      </c>
      <c r="D722" s="4" t="s">
        <v>392</v>
      </c>
      <c r="E722">
        <v>0.17253521126760599</v>
      </c>
    </row>
    <row r="723" spans="2:5" x14ac:dyDescent="0.25">
      <c r="B723" s="4" t="s">
        <v>361</v>
      </c>
      <c r="C723" t="s">
        <v>261</v>
      </c>
      <c r="D723" s="4" t="s">
        <v>370</v>
      </c>
      <c r="E723">
        <v>330.6</v>
      </c>
    </row>
    <row r="724" spans="2:5" x14ac:dyDescent="0.25">
      <c r="B724" s="4" t="s">
        <v>361</v>
      </c>
      <c r="C724" t="s">
        <v>261</v>
      </c>
      <c r="D724" s="4" t="s">
        <v>371</v>
      </c>
      <c r="E724">
        <v>286.7</v>
      </c>
    </row>
    <row r="725" spans="2:5" x14ac:dyDescent="0.25">
      <c r="B725" s="4" t="s">
        <v>361</v>
      </c>
      <c r="C725" t="s">
        <v>261</v>
      </c>
      <c r="D725" s="4" t="s">
        <v>392</v>
      </c>
      <c r="E725">
        <v>0.15312173003139201</v>
      </c>
    </row>
    <row r="726" spans="2:5" x14ac:dyDescent="0.25">
      <c r="B726" s="4" t="s">
        <v>361</v>
      </c>
      <c r="C726" t="s">
        <v>363</v>
      </c>
      <c r="D726" s="4" t="s">
        <v>370</v>
      </c>
      <c r="E726">
        <v>371.1</v>
      </c>
    </row>
    <row r="727" spans="2:5" x14ac:dyDescent="0.25">
      <c r="B727" s="4" t="s">
        <v>361</v>
      </c>
      <c r="C727" t="s">
        <v>363</v>
      </c>
      <c r="D727" s="4" t="s">
        <v>371</v>
      </c>
      <c r="E727">
        <v>313.2</v>
      </c>
    </row>
    <row r="728" spans="2:5" x14ac:dyDescent="0.25">
      <c r="B728" s="4" t="s">
        <v>361</v>
      </c>
      <c r="C728" t="s">
        <v>363</v>
      </c>
      <c r="D728" s="4" t="s">
        <v>392</v>
      </c>
      <c r="E728">
        <v>0.18486590038314199</v>
      </c>
    </row>
    <row r="729" spans="2:5" x14ac:dyDescent="0.25">
      <c r="B729" s="4" t="s">
        <v>355</v>
      </c>
      <c r="C729" t="s">
        <v>84</v>
      </c>
      <c r="D729" s="4" t="s">
        <v>370</v>
      </c>
      <c r="E729">
        <v>416.9</v>
      </c>
    </row>
    <row r="730" spans="2:5" x14ac:dyDescent="0.25">
      <c r="B730" s="4" t="s">
        <v>355</v>
      </c>
      <c r="C730" t="s">
        <v>84</v>
      </c>
      <c r="D730" s="4" t="s">
        <v>371</v>
      </c>
      <c r="E730">
        <v>379.1</v>
      </c>
    </row>
    <row r="731" spans="2:5" x14ac:dyDescent="0.25">
      <c r="B731" s="4" t="s">
        <v>355</v>
      </c>
      <c r="C731" t="s">
        <v>84</v>
      </c>
      <c r="D731" s="4" t="s">
        <v>392</v>
      </c>
      <c r="E731">
        <v>9.9709839092587696E-2</v>
      </c>
    </row>
    <row r="732" spans="2:5" x14ac:dyDescent="0.25">
      <c r="B732" s="4" t="s">
        <v>355</v>
      </c>
      <c r="C732" t="s">
        <v>85</v>
      </c>
      <c r="D732" s="4" t="s">
        <v>370</v>
      </c>
      <c r="E732">
        <v>529.1</v>
      </c>
    </row>
    <row r="733" spans="2:5" x14ac:dyDescent="0.25">
      <c r="B733" s="4" t="s">
        <v>355</v>
      </c>
      <c r="C733" t="s">
        <v>85</v>
      </c>
      <c r="D733" s="4" t="s">
        <v>371</v>
      </c>
      <c r="E733">
        <v>473.9</v>
      </c>
    </row>
    <row r="734" spans="2:5" x14ac:dyDescent="0.25">
      <c r="B734" s="4" t="s">
        <v>355</v>
      </c>
      <c r="C734" t="s">
        <v>85</v>
      </c>
      <c r="D734" s="4" t="s">
        <v>392</v>
      </c>
      <c r="E734">
        <v>0.116480270099177</v>
      </c>
    </row>
    <row r="735" spans="2:5" x14ac:dyDescent="0.25">
      <c r="B735" s="4" t="s">
        <v>355</v>
      </c>
      <c r="C735" t="s">
        <v>86</v>
      </c>
      <c r="D735" s="4" t="s">
        <v>370</v>
      </c>
      <c r="E735">
        <v>634.79999999999995</v>
      </c>
    </row>
    <row r="736" spans="2:5" x14ac:dyDescent="0.25">
      <c r="B736" s="4" t="s">
        <v>355</v>
      </c>
      <c r="C736" t="s">
        <v>86</v>
      </c>
      <c r="D736" s="4" t="s">
        <v>371</v>
      </c>
      <c r="E736">
        <v>540.4</v>
      </c>
    </row>
    <row r="737" spans="2:5" x14ac:dyDescent="0.25">
      <c r="B737" s="4" t="s">
        <v>355</v>
      </c>
      <c r="C737" t="s">
        <v>86</v>
      </c>
      <c r="D737" s="4" t="s">
        <v>392</v>
      </c>
      <c r="E737">
        <v>0.17468541820873401</v>
      </c>
    </row>
    <row r="738" spans="2:5" x14ac:dyDescent="0.25">
      <c r="B738" s="4" t="s">
        <v>355</v>
      </c>
      <c r="C738" t="s">
        <v>87</v>
      </c>
      <c r="D738" s="4" t="s">
        <v>370</v>
      </c>
      <c r="E738">
        <v>537.4</v>
      </c>
    </row>
    <row r="739" spans="2:5" x14ac:dyDescent="0.25">
      <c r="B739" s="4" t="s">
        <v>355</v>
      </c>
      <c r="C739" t="s">
        <v>87</v>
      </c>
      <c r="D739" s="4" t="s">
        <v>371</v>
      </c>
      <c r="E739">
        <v>441</v>
      </c>
    </row>
    <row r="740" spans="2:5" x14ac:dyDescent="0.25">
      <c r="B740" s="4" t="s">
        <v>355</v>
      </c>
      <c r="C740" t="s">
        <v>87</v>
      </c>
      <c r="D740" s="4" t="s">
        <v>392</v>
      </c>
      <c r="E740">
        <v>0.21859410430838999</v>
      </c>
    </row>
    <row r="741" spans="2:5" x14ac:dyDescent="0.25">
      <c r="B741" s="4" t="s">
        <v>355</v>
      </c>
      <c r="C741" t="s">
        <v>88</v>
      </c>
      <c r="D741" s="4" t="s">
        <v>370</v>
      </c>
      <c r="E741">
        <v>401.1</v>
      </c>
    </row>
    <row r="742" spans="2:5" x14ac:dyDescent="0.25">
      <c r="B742" s="4" t="s">
        <v>355</v>
      </c>
      <c r="C742" t="s">
        <v>88</v>
      </c>
      <c r="D742" s="4" t="s">
        <v>371</v>
      </c>
      <c r="E742">
        <v>363.8</v>
      </c>
    </row>
    <row r="743" spans="2:5" x14ac:dyDescent="0.25">
      <c r="B743" s="4" t="s">
        <v>355</v>
      </c>
      <c r="C743" t="s">
        <v>88</v>
      </c>
      <c r="D743" s="4" t="s">
        <v>392</v>
      </c>
      <c r="E743">
        <v>0.102528862012095</v>
      </c>
    </row>
    <row r="744" spans="2:5" x14ac:dyDescent="0.25">
      <c r="B744" s="4" t="s">
        <v>355</v>
      </c>
      <c r="C744" t="s">
        <v>89</v>
      </c>
      <c r="D744" s="4" t="s">
        <v>370</v>
      </c>
      <c r="E744">
        <v>504.9</v>
      </c>
    </row>
    <row r="745" spans="2:5" x14ac:dyDescent="0.25">
      <c r="B745" s="4" t="s">
        <v>355</v>
      </c>
      <c r="C745" t="s">
        <v>89</v>
      </c>
      <c r="D745" s="4" t="s">
        <v>371</v>
      </c>
      <c r="E745">
        <v>460.7</v>
      </c>
    </row>
    <row r="746" spans="2:5" x14ac:dyDescent="0.25">
      <c r="B746" s="4" t="s">
        <v>355</v>
      </c>
      <c r="C746" t="s">
        <v>89</v>
      </c>
      <c r="D746" s="4" t="s">
        <v>392</v>
      </c>
      <c r="E746">
        <v>9.5940959409594101E-2</v>
      </c>
    </row>
    <row r="747" spans="2:5" x14ac:dyDescent="0.25">
      <c r="B747" s="4" t="s">
        <v>355</v>
      </c>
      <c r="C747" t="s">
        <v>90</v>
      </c>
      <c r="D747" s="4" t="s">
        <v>370</v>
      </c>
      <c r="E747">
        <v>502.7</v>
      </c>
    </row>
    <row r="748" spans="2:5" x14ac:dyDescent="0.25">
      <c r="B748" s="4" t="s">
        <v>355</v>
      </c>
      <c r="C748" t="s">
        <v>90</v>
      </c>
      <c r="D748" s="4" t="s">
        <v>371</v>
      </c>
      <c r="E748">
        <v>446.6</v>
      </c>
    </row>
    <row r="749" spans="2:5" x14ac:dyDescent="0.25">
      <c r="B749" s="4" t="s">
        <v>355</v>
      </c>
      <c r="C749" t="s">
        <v>90</v>
      </c>
      <c r="D749" s="4" t="s">
        <v>392</v>
      </c>
      <c r="E749">
        <v>0.12561576354679799</v>
      </c>
    </row>
    <row r="750" spans="2:5" x14ac:dyDescent="0.25">
      <c r="B750" s="4" t="s">
        <v>355</v>
      </c>
      <c r="C750" t="s">
        <v>91</v>
      </c>
      <c r="D750" s="4" t="s">
        <v>370</v>
      </c>
      <c r="E750">
        <v>434.6</v>
      </c>
    </row>
    <row r="751" spans="2:5" x14ac:dyDescent="0.25">
      <c r="B751" s="4" t="s">
        <v>355</v>
      </c>
      <c r="C751" t="s">
        <v>91</v>
      </c>
      <c r="D751" s="4" t="s">
        <v>371</v>
      </c>
      <c r="E751">
        <v>419</v>
      </c>
    </row>
    <row r="752" spans="2:5" x14ac:dyDescent="0.25">
      <c r="B752" s="4" t="s">
        <v>355</v>
      </c>
      <c r="C752" t="s">
        <v>91</v>
      </c>
      <c r="D752" s="4" t="s">
        <v>392</v>
      </c>
      <c r="E752">
        <v>3.7231503579952398E-2</v>
      </c>
    </row>
    <row r="753" spans="2:5" x14ac:dyDescent="0.25">
      <c r="B753" s="4" t="s">
        <v>355</v>
      </c>
      <c r="C753" t="s">
        <v>92</v>
      </c>
      <c r="D753" s="4" t="s">
        <v>370</v>
      </c>
      <c r="E753">
        <v>397.8</v>
      </c>
    </row>
    <row r="754" spans="2:5" x14ac:dyDescent="0.25">
      <c r="B754" s="4" t="s">
        <v>355</v>
      </c>
      <c r="C754" t="s">
        <v>92</v>
      </c>
      <c r="D754" s="4" t="s">
        <v>371</v>
      </c>
      <c r="E754">
        <v>340.7</v>
      </c>
    </row>
    <row r="755" spans="2:5" x14ac:dyDescent="0.25">
      <c r="B755" s="4" t="s">
        <v>355</v>
      </c>
      <c r="C755" t="s">
        <v>92</v>
      </c>
      <c r="D755" s="4" t="s">
        <v>392</v>
      </c>
      <c r="E755">
        <v>0.16759612562371601</v>
      </c>
    </row>
    <row r="756" spans="2:5" x14ac:dyDescent="0.25">
      <c r="B756" s="4" t="s">
        <v>355</v>
      </c>
      <c r="C756" t="s">
        <v>93</v>
      </c>
      <c r="D756" s="4" t="s">
        <v>370</v>
      </c>
      <c r="E756">
        <v>422.3</v>
      </c>
    </row>
    <row r="757" spans="2:5" x14ac:dyDescent="0.25">
      <c r="B757" s="4" t="s">
        <v>355</v>
      </c>
      <c r="C757" t="s">
        <v>93</v>
      </c>
      <c r="D757" s="4" t="s">
        <v>371</v>
      </c>
      <c r="E757">
        <v>353.8</v>
      </c>
    </row>
    <row r="758" spans="2:5" x14ac:dyDescent="0.25">
      <c r="B758" s="4" t="s">
        <v>355</v>
      </c>
      <c r="C758" t="s">
        <v>93</v>
      </c>
      <c r="D758" s="4" t="s">
        <v>392</v>
      </c>
      <c r="E758">
        <v>0.193612210288298</v>
      </c>
    </row>
    <row r="759" spans="2:5" x14ac:dyDescent="0.25">
      <c r="B759" s="4" t="s">
        <v>355</v>
      </c>
      <c r="C759" t="s">
        <v>94</v>
      </c>
      <c r="D759" s="4" t="s">
        <v>370</v>
      </c>
      <c r="E759">
        <v>426.9</v>
      </c>
    </row>
    <row r="760" spans="2:5" x14ac:dyDescent="0.25">
      <c r="B760" s="4" t="s">
        <v>355</v>
      </c>
      <c r="C760" t="s">
        <v>94</v>
      </c>
      <c r="D760" s="4" t="s">
        <v>371</v>
      </c>
      <c r="E760">
        <v>360.6</v>
      </c>
    </row>
    <row r="761" spans="2:5" x14ac:dyDescent="0.25">
      <c r="B761" s="4" t="s">
        <v>355</v>
      </c>
      <c r="C761" t="s">
        <v>94</v>
      </c>
      <c r="D761" s="4" t="s">
        <v>392</v>
      </c>
      <c r="E761">
        <v>0.18386023294509099</v>
      </c>
    </row>
    <row r="762" spans="2:5" x14ac:dyDescent="0.25">
      <c r="B762" s="4" t="s">
        <v>355</v>
      </c>
      <c r="C762" t="s">
        <v>95</v>
      </c>
      <c r="D762" s="4" t="s">
        <v>370</v>
      </c>
      <c r="E762">
        <v>447.7</v>
      </c>
    </row>
    <row r="763" spans="2:5" x14ac:dyDescent="0.25">
      <c r="B763" s="4" t="s">
        <v>355</v>
      </c>
      <c r="C763" t="s">
        <v>95</v>
      </c>
      <c r="D763" s="4" t="s">
        <v>371</v>
      </c>
      <c r="E763">
        <v>395.6</v>
      </c>
    </row>
    <row r="764" spans="2:5" x14ac:dyDescent="0.25">
      <c r="B764" s="4" t="s">
        <v>355</v>
      </c>
      <c r="C764" t="s">
        <v>95</v>
      </c>
      <c r="D764" s="4" t="s">
        <v>392</v>
      </c>
      <c r="E764">
        <v>0.13169868554094999</v>
      </c>
    </row>
    <row r="765" spans="2:5" x14ac:dyDescent="0.25">
      <c r="B765" s="4" t="s">
        <v>355</v>
      </c>
      <c r="C765" t="s">
        <v>385</v>
      </c>
      <c r="D765" s="4" t="s">
        <v>370</v>
      </c>
      <c r="E765">
        <v>506.5</v>
      </c>
    </row>
    <row r="766" spans="2:5" x14ac:dyDescent="0.25">
      <c r="B766" s="4" t="s">
        <v>355</v>
      </c>
      <c r="C766" t="s">
        <v>385</v>
      </c>
      <c r="D766" s="4" t="s">
        <v>371</v>
      </c>
      <c r="E766">
        <v>416.8</v>
      </c>
    </row>
    <row r="767" spans="2:5" x14ac:dyDescent="0.25">
      <c r="B767" s="4" t="s">
        <v>355</v>
      </c>
      <c r="C767" t="s">
        <v>385</v>
      </c>
      <c r="D767" s="4" t="s">
        <v>392</v>
      </c>
      <c r="E767">
        <v>0.21521113243762</v>
      </c>
    </row>
    <row r="768" spans="2:5" x14ac:dyDescent="0.25">
      <c r="B768" s="4" t="s">
        <v>355</v>
      </c>
      <c r="C768" t="s">
        <v>355</v>
      </c>
      <c r="D768" s="4" t="s">
        <v>370</v>
      </c>
      <c r="E768">
        <v>469.9</v>
      </c>
    </row>
    <row r="769" spans="2:5" x14ac:dyDescent="0.25">
      <c r="B769" s="4" t="s">
        <v>355</v>
      </c>
      <c r="C769" t="s">
        <v>355</v>
      </c>
      <c r="D769" s="4" t="s">
        <v>371</v>
      </c>
      <c r="E769">
        <v>405.8</v>
      </c>
    </row>
    <row r="770" spans="2:5" x14ac:dyDescent="0.25">
      <c r="B770" s="4" t="s">
        <v>355</v>
      </c>
      <c r="C770" t="s">
        <v>355</v>
      </c>
      <c r="D770" s="4" t="s">
        <v>392</v>
      </c>
      <c r="E770">
        <v>0.15795958600295701</v>
      </c>
    </row>
    <row r="771" spans="2:5" x14ac:dyDescent="0.25">
      <c r="B771" s="4" t="s">
        <v>355</v>
      </c>
      <c r="C771" t="s">
        <v>98</v>
      </c>
      <c r="D771" s="4" t="s">
        <v>370</v>
      </c>
      <c r="E771">
        <v>367.6</v>
      </c>
    </row>
    <row r="772" spans="2:5" x14ac:dyDescent="0.25">
      <c r="B772" s="4" t="s">
        <v>355</v>
      </c>
      <c r="C772" t="s">
        <v>98</v>
      </c>
      <c r="D772" s="4" t="s">
        <v>371</v>
      </c>
      <c r="E772">
        <v>311.7</v>
      </c>
    </row>
    <row r="773" spans="2:5" x14ac:dyDescent="0.25">
      <c r="B773" s="4" t="s">
        <v>355</v>
      </c>
      <c r="C773" t="s">
        <v>98</v>
      </c>
      <c r="D773" s="4" t="s">
        <v>392</v>
      </c>
      <c r="E773">
        <v>0.179339108116779</v>
      </c>
    </row>
    <row r="774" spans="2:5" x14ac:dyDescent="0.25">
      <c r="B774" s="4" t="s">
        <v>355</v>
      </c>
      <c r="C774" t="s">
        <v>99</v>
      </c>
      <c r="D774" s="4" t="s">
        <v>370</v>
      </c>
      <c r="E774">
        <v>434</v>
      </c>
    </row>
    <row r="775" spans="2:5" x14ac:dyDescent="0.25">
      <c r="B775" s="4" t="s">
        <v>355</v>
      </c>
      <c r="C775" t="s">
        <v>99</v>
      </c>
      <c r="D775" s="4" t="s">
        <v>371</v>
      </c>
      <c r="E775">
        <v>382.9</v>
      </c>
    </row>
    <row r="776" spans="2:5" x14ac:dyDescent="0.25">
      <c r="B776" s="4" t="s">
        <v>355</v>
      </c>
      <c r="C776" t="s">
        <v>99</v>
      </c>
      <c r="D776" s="4" t="s">
        <v>392</v>
      </c>
      <c r="E776">
        <v>0.13345521023765999</v>
      </c>
    </row>
    <row r="777" spans="2:5" x14ac:dyDescent="0.25">
      <c r="B777" s="4" t="s">
        <v>355</v>
      </c>
      <c r="C777" t="s">
        <v>100</v>
      </c>
      <c r="D777" s="4" t="s">
        <v>370</v>
      </c>
      <c r="E777">
        <v>422.9</v>
      </c>
    </row>
    <row r="778" spans="2:5" x14ac:dyDescent="0.25">
      <c r="B778" s="4" t="s">
        <v>355</v>
      </c>
      <c r="C778" t="s">
        <v>100</v>
      </c>
      <c r="D778" s="4" t="s">
        <v>371</v>
      </c>
      <c r="E778">
        <v>375.1</v>
      </c>
    </row>
    <row r="779" spans="2:5" x14ac:dyDescent="0.25">
      <c r="B779" s="4" t="s">
        <v>355</v>
      </c>
      <c r="C779" t="s">
        <v>100</v>
      </c>
      <c r="D779" s="4" t="s">
        <v>392</v>
      </c>
      <c r="E779">
        <v>0.12743268461743501</v>
      </c>
    </row>
    <row r="780" spans="2:5" x14ac:dyDescent="0.25">
      <c r="B780" s="4" t="s">
        <v>355</v>
      </c>
      <c r="C780" t="s">
        <v>101</v>
      </c>
      <c r="D780" s="4" t="s">
        <v>370</v>
      </c>
      <c r="E780">
        <v>413.1</v>
      </c>
    </row>
    <row r="781" spans="2:5" x14ac:dyDescent="0.25">
      <c r="B781" s="4" t="s">
        <v>355</v>
      </c>
      <c r="C781" t="s">
        <v>101</v>
      </c>
      <c r="D781" s="4" t="s">
        <v>371</v>
      </c>
      <c r="E781">
        <v>368</v>
      </c>
    </row>
    <row r="782" spans="2:5" x14ac:dyDescent="0.25">
      <c r="B782" s="4" t="s">
        <v>355</v>
      </c>
      <c r="C782" t="s">
        <v>101</v>
      </c>
      <c r="D782" s="4" t="s">
        <v>392</v>
      </c>
      <c r="E782">
        <v>0.122554347826087</v>
      </c>
    </row>
    <row r="783" spans="2:5" x14ac:dyDescent="0.25">
      <c r="B783" s="4" t="s">
        <v>355</v>
      </c>
      <c r="C783" t="s">
        <v>102</v>
      </c>
      <c r="D783" s="4" t="s">
        <v>370</v>
      </c>
      <c r="E783">
        <v>571.9</v>
      </c>
    </row>
    <row r="784" spans="2:5" x14ac:dyDescent="0.25">
      <c r="B784" s="4" t="s">
        <v>355</v>
      </c>
      <c r="C784" t="s">
        <v>102</v>
      </c>
      <c r="D784" s="4" t="s">
        <v>371</v>
      </c>
      <c r="E784">
        <v>473.2</v>
      </c>
    </row>
    <row r="785" spans="2:5" x14ac:dyDescent="0.25">
      <c r="B785" s="4" t="s">
        <v>355</v>
      </c>
      <c r="C785" t="s">
        <v>102</v>
      </c>
      <c r="D785" s="4" t="s">
        <v>392</v>
      </c>
      <c r="E785">
        <v>0.20857988165680499</v>
      </c>
    </row>
    <row r="786" spans="2:5" x14ac:dyDescent="0.25">
      <c r="B786" s="4" t="s">
        <v>355</v>
      </c>
      <c r="C786" t="s">
        <v>103</v>
      </c>
      <c r="D786" s="4" t="s">
        <v>370</v>
      </c>
      <c r="E786">
        <v>362.7</v>
      </c>
    </row>
    <row r="787" spans="2:5" x14ac:dyDescent="0.25">
      <c r="B787" s="4" t="s">
        <v>355</v>
      </c>
      <c r="C787" t="s">
        <v>103</v>
      </c>
      <c r="D787" s="4" t="s">
        <v>371</v>
      </c>
      <c r="E787">
        <v>298.10000000000002</v>
      </c>
    </row>
    <row r="788" spans="2:5" x14ac:dyDescent="0.25">
      <c r="B788" s="4" t="s">
        <v>355</v>
      </c>
      <c r="C788" t="s">
        <v>103</v>
      </c>
      <c r="D788" s="4" t="s">
        <v>392</v>
      </c>
      <c r="E788">
        <v>0.21670580342167001</v>
      </c>
    </row>
    <row r="789" spans="2:5" x14ac:dyDescent="0.25">
      <c r="B789" s="4" t="s">
        <v>355</v>
      </c>
      <c r="C789" t="s">
        <v>168</v>
      </c>
      <c r="D789" s="4" t="s">
        <v>370</v>
      </c>
      <c r="E789">
        <v>426.7</v>
      </c>
    </row>
    <row r="790" spans="2:5" x14ac:dyDescent="0.25">
      <c r="B790" s="4" t="s">
        <v>355</v>
      </c>
      <c r="C790" t="s">
        <v>168</v>
      </c>
      <c r="D790" s="4" t="s">
        <v>371</v>
      </c>
      <c r="E790">
        <v>418</v>
      </c>
    </row>
    <row r="791" spans="2:5" x14ac:dyDescent="0.25">
      <c r="B791" s="4" t="s">
        <v>355</v>
      </c>
      <c r="C791" t="s">
        <v>168</v>
      </c>
      <c r="D791" s="4" t="s">
        <v>392</v>
      </c>
      <c r="E791">
        <v>2.08133971291866E-2</v>
      </c>
    </row>
    <row r="792" spans="2:5" x14ac:dyDescent="0.25">
      <c r="B792" s="4" t="s">
        <v>355</v>
      </c>
      <c r="C792" t="s">
        <v>181</v>
      </c>
      <c r="D792" s="4" t="s">
        <v>370</v>
      </c>
      <c r="E792">
        <v>419.8</v>
      </c>
    </row>
    <row r="793" spans="2:5" x14ac:dyDescent="0.25">
      <c r="B793" s="4" t="s">
        <v>355</v>
      </c>
      <c r="C793" t="s">
        <v>181</v>
      </c>
      <c r="D793" s="4" t="s">
        <v>371</v>
      </c>
      <c r="E793">
        <v>397.9</v>
      </c>
    </row>
    <row r="794" spans="2:5" x14ac:dyDescent="0.25">
      <c r="B794" s="4" t="s">
        <v>355</v>
      </c>
      <c r="C794" t="s">
        <v>181</v>
      </c>
      <c r="D794" s="4" t="s">
        <v>392</v>
      </c>
      <c r="E794">
        <v>5.5038954511183798E-2</v>
      </c>
    </row>
    <row r="795" spans="2:5" x14ac:dyDescent="0.25">
      <c r="B795" s="4" t="s">
        <v>355</v>
      </c>
      <c r="C795" t="s">
        <v>196</v>
      </c>
      <c r="D795" s="4" t="s">
        <v>370</v>
      </c>
      <c r="E795">
        <v>516.79999999999995</v>
      </c>
    </row>
    <row r="796" spans="2:5" x14ac:dyDescent="0.25">
      <c r="B796" s="4" t="s">
        <v>355</v>
      </c>
      <c r="C796" t="s">
        <v>196</v>
      </c>
      <c r="D796" s="4" t="s">
        <v>371</v>
      </c>
      <c r="E796">
        <v>503.6</v>
      </c>
    </row>
    <row r="797" spans="2:5" x14ac:dyDescent="0.25">
      <c r="B797" s="4" t="s">
        <v>355</v>
      </c>
      <c r="C797" t="s">
        <v>196</v>
      </c>
      <c r="D797" s="4" t="s">
        <v>392</v>
      </c>
      <c r="E797">
        <v>2.6211278792692499E-2</v>
      </c>
    </row>
    <row r="798" spans="2:5" x14ac:dyDescent="0.25">
      <c r="B798" s="4" t="s">
        <v>355</v>
      </c>
      <c r="C798" t="s">
        <v>267</v>
      </c>
      <c r="D798" s="4" t="s">
        <v>370</v>
      </c>
      <c r="E798">
        <v>562.9</v>
      </c>
    </row>
    <row r="799" spans="2:5" x14ac:dyDescent="0.25">
      <c r="B799" s="4" t="s">
        <v>355</v>
      </c>
      <c r="C799" t="s">
        <v>267</v>
      </c>
      <c r="D799" s="4" t="s">
        <v>371</v>
      </c>
      <c r="E799">
        <v>500.4</v>
      </c>
    </row>
    <row r="800" spans="2:5" x14ac:dyDescent="0.25">
      <c r="B800" s="4" t="s">
        <v>355</v>
      </c>
      <c r="C800" t="s">
        <v>267</v>
      </c>
      <c r="D800" s="4" t="s">
        <v>392</v>
      </c>
      <c r="E800">
        <v>0.124900079936051</v>
      </c>
    </row>
    <row r="801" spans="2:5" x14ac:dyDescent="0.25">
      <c r="B801" s="4" t="s">
        <v>355</v>
      </c>
      <c r="C801" t="s">
        <v>326</v>
      </c>
      <c r="D801" s="4" t="s">
        <v>370</v>
      </c>
      <c r="E801">
        <v>495.1</v>
      </c>
    </row>
    <row r="802" spans="2:5" x14ac:dyDescent="0.25">
      <c r="B802" s="4" t="s">
        <v>355</v>
      </c>
      <c r="C802" t="s">
        <v>326</v>
      </c>
      <c r="D802" s="4" t="s">
        <v>371</v>
      </c>
      <c r="E802">
        <v>439.3</v>
      </c>
    </row>
    <row r="803" spans="2:5" x14ac:dyDescent="0.25">
      <c r="B803" s="4" t="s">
        <v>355</v>
      </c>
      <c r="C803" t="s">
        <v>326</v>
      </c>
      <c r="D803" s="4" t="s">
        <v>392</v>
      </c>
      <c r="E803">
        <v>0.12702025950375601</v>
      </c>
    </row>
    <row r="804" spans="2:5" x14ac:dyDescent="0.25">
      <c r="B804" s="4" t="s">
        <v>355</v>
      </c>
      <c r="C804" t="s">
        <v>344</v>
      </c>
      <c r="D804" s="4" t="s">
        <v>370</v>
      </c>
      <c r="E804">
        <v>385.8</v>
      </c>
    </row>
    <row r="805" spans="2:5" x14ac:dyDescent="0.25">
      <c r="B805" s="4" t="s">
        <v>355</v>
      </c>
      <c r="C805" t="s">
        <v>344</v>
      </c>
      <c r="D805" s="4" t="s">
        <v>371</v>
      </c>
      <c r="E805">
        <v>329.6</v>
      </c>
    </row>
    <row r="806" spans="2:5" x14ac:dyDescent="0.25">
      <c r="B806" s="4" t="s">
        <v>355</v>
      </c>
      <c r="C806" t="s">
        <v>344</v>
      </c>
      <c r="D806" s="4" t="s">
        <v>392</v>
      </c>
      <c r="E806">
        <v>0.170509708737864</v>
      </c>
    </row>
    <row r="807" spans="2:5" x14ac:dyDescent="0.25">
      <c r="B807" s="4" t="s">
        <v>351</v>
      </c>
      <c r="C807" t="s">
        <v>23</v>
      </c>
      <c r="D807" s="4" t="s">
        <v>370</v>
      </c>
      <c r="E807">
        <v>273.2</v>
      </c>
    </row>
    <row r="808" spans="2:5" x14ac:dyDescent="0.25">
      <c r="B808" s="4" t="s">
        <v>351</v>
      </c>
      <c r="C808" t="s">
        <v>23</v>
      </c>
      <c r="D808" s="4" t="s">
        <v>371</v>
      </c>
      <c r="E808">
        <v>222.7</v>
      </c>
    </row>
    <row r="809" spans="2:5" x14ac:dyDescent="0.25">
      <c r="B809" s="4" t="s">
        <v>351</v>
      </c>
      <c r="C809" t="s">
        <v>23</v>
      </c>
      <c r="D809" s="4" t="s">
        <v>392</v>
      </c>
      <c r="E809">
        <v>0.22676246070947501</v>
      </c>
    </row>
    <row r="810" spans="2:5" x14ac:dyDescent="0.25">
      <c r="B810" s="4" t="s">
        <v>351</v>
      </c>
      <c r="C810" t="s">
        <v>24</v>
      </c>
      <c r="D810" s="4" t="s">
        <v>370</v>
      </c>
      <c r="E810">
        <v>336.6</v>
      </c>
    </row>
    <row r="811" spans="2:5" x14ac:dyDescent="0.25">
      <c r="B811" s="4" t="s">
        <v>351</v>
      </c>
      <c r="C811" t="s">
        <v>24</v>
      </c>
      <c r="D811" s="4" t="s">
        <v>371</v>
      </c>
      <c r="E811">
        <v>311.10000000000002</v>
      </c>
    </row>
    <row r="812" spans="2:5" x14ac:dyDescent="0.25">
      <c r="B812" s="4" t="s">
        <v>351</v>
      </c>
      <c r="C812" t="s">
        <v>24</v>
      </c>
      <c r="D812" s="4" t="s">
        <v>392</v>
      </c>
      <c r="E812">
        <v>8.1967213114754203E-2</v>
      </c>
    </row>
    <row r="813" spans="2:5" x14ac:dyDescent="0.25">
      <c r="B813" s="4" t="s">
        <v>351</v>
      </c>
      <c r="C813" t="s">
        <v>25</v>
      </c>
      <c r="D813" s="4" t="s">
        <v>370</v>
      </c>
      <c r="E813">
        <v>393.4</v>
      </c>
    </row>
    <row r="814" spans="2:5" x14ac:dyDescent="0.25">
      <c r="B814" s="4" t="s">
        <v>351</v>
      </c>
      <c r="C814" t="s">
        <v>25</v>
      </c>
      <c r="D814" s="4" t="s">
        <v>371</v>
      </c>
      <c r="E814">
        <v>344.3</v>
      </c>
    </row>
    <row r="815" spans="2:5" x14ac:dyDescent="0.25">
      <c r="B815" s="4" t="s">
        <v>351</v>
      </c>
      <c r="C815" t="s">
        <v>25</v>
      </c>
      <c r="D815" s="4" t="s">
        <v>392</v>
      </c>
      <c r="E815">
        <v>0.142608190531513</v>
      </c>
    </row>
    <row r="816" spans="2:5" x14ac:dyDescent="0.25">
      <c r="B816" s="4" t="s">
        <v>351</v>
      </c>
      <c r="C816" t="s">
        <v>383</v>
      </c>
      <c r="D816" s="4" t="s">
        <v>370</v>
      </c>
      <c r="E816">
        <v>343.6</v>
      </c>
    </row>
    <row r="817" spans="2:5" x14ac:dyDescent="0.25">
      <c r="B817" s="4" t="s">
        <v>351</v>
      </c>
      <c r="C817" t="s">
        <v>383</v>
      </c>
      <c r="D817" s="4" t="s">
        <v>371</v>
      </c>
      <c r="E817">
        <v>288.5</v>
      </c>
    </row>
    <row r="818" spans="2:5" x14ac:dyDescent="0.25">
      <c r="B818" s="4" t="s">
        <v>351</v>
      </c>
      <c r="C818" t="s">
        <v>383</v>
      </c>
      <c r="D818" s="4" t="s">
        <v>392</v>
      </c>
      <c r="E818">
        <v>0.19098786828422901</v>
      </c>
    </row>
    <row r="819" spans="2:5" x14ac:dyDescent="0.25">
      <c r="B819" s="4" t="s">
        <v>351</v>
      </c>
      <c r="C819" t="s">
        <v>27</v>
      </c>
      <c r="D819" s="4" t="s">
        <v>370</v>
      </c>
      <c r="E819">
        <v>293.3</v>
      </c>
    </row>
    <row r="820" spans="2:5" x14ac:dyDescent="0.25">
      <c r="B820" s="4" t="s">
        <v>351</v>
      </c>
      <c r="C820" t="s">
        <v>27</v>
      </c>
      <c r="D820" s="4" t="s">
        <v>371</v>
      </c>
      <c r="E820">
        <v>250.3</v>
      </c>
    </row>
    <row r="821" spans="2:5" x14ac:dyDescent="0.25">
      <c r="B821" s="4" t="s">
        <v>351</v>
      </c>
      <c r="C821" t="s">
        <v>27</v>
      </c>
      <c r="D821" s="4" t="s">
        <v>392</v>
      </c>
      <c r="E821">
        <v>0.17179384738313999</v>
      </c>
    </row>
    <row r="822" spans="2:5" x14ac:dyDescent="0.25">
      <c r="B822" s="4" t="s">
        <v>351</v>
      </c>
      <c r="C822" t="s">
        <v>28</v>
      </c>
      <c r="D822" s="4" t="s">
        <v>370</v>
      </c>
      <c r="E822">
        <v>363.5</v>
      </c>
    </row>
    <row r="823" spans="2:5" x14ac:dyDescent="0.25">
      <c r="B823" s="4" t="s">
        <v>351</v>
      </c>
      <c r="C823" t="s">
        <v>28</v>
      </c>
      <c r="D823" s="4" t="s">
        <v>371</v>
      </c>
      <c r="E823">
        <v>306.5</v>
      </c>
    </row>
    <row r="824" spans="2:5" x14ac:dyDescent="0.25">
      <c r="B824" s="4" t="s">
        <v>351</v>
      </c>
      <c r="C824" t="s">
        <v>28</v>
      </c>
      <c r="D824" s="4" t="s">
        <v>392</v>
      </c>
      <c r="E824">
        <v>0.185970636215334</v>
      </c>
    </row>
    <row r="825" spans="2:5" x14ac:dyDescent="0.25">
      <c r="B825" s="4" t="s">
        <v>351</v>
      </c>
      <c r="C825" t="s">
        <v>29</v>
      </c>
      <c r="D825" s="4" t="s">
        <v>370</v>
      </c>
      <c r="E825">
        <v>303.2</v>
      </c>
    </row>
    <row r="826" spans="2:5" x14ac:dyDescent="0.25">
      <c r="B826" s="4" t="s">
        <v>351</v>
      </c>
      <c r="C826" t="s">
        <v>29</v>
      </c>
      <c r="D826" s="4" t="s">
        <v>371</v>
      </c>
      <c r="E826">
        <v>270.2</v>
      </c>
    </row>
    <row r="827" spans="2:5" x14ac:dyDescent="0.25">
      <c r="B827" s="4" t="s">
        <v>351</v>
      </c>
      <c r="C827" t="s">
        <v>29</v>
      </c>
      <c r="D827" s="4" t="s">
        <v>392</v>
      </c>
      <c r="E827">
        <v>0.12213175425610701</v>
      </c>
    </row>
    <row r="828" spans="2:5" x14ac:dyDescent="0.25">
      <c r="B828" s="4" t="s">
        <v>351</v>
      </c>
      <c r="C828" t="s">
        <v>30</v>
      </c>
      <c r="D828" s="4" t="s">
        <v>370</v>
      </c>
      <c r="E828">
        <v>334.8</v>
      </c>
    </row>
    <row r="829" spans="2:5" x14ac:dyDescent="0.25">
      <c r="B829" s="4" t="s">
        <v>351</v>
      </c>
      <c r="C829" t="s">
        <v>30</v>
      </c>
      <c r="D829" s="4" t="s">
        <v>371</v>
      </c>
      <c r="E829">
        <v>308</v>
      </c>
    </row>
    <row r="830" spans="2:5" x14ac:dyDescent="0.25">
      <c r="B830" s="4" t="s">
        <v>351</v>
      </c>
      <c r="C830" t="s">
        <v>30</v>
      </c>
      <c r="D830" s="4" t="s">
        <v>392</v>
      </c>
      <c r="E830">
        <v>8.7012987012987E-2</v>
      </c>
    </row>
    <row r="831" spans="2:5" x14ac:dyDescent="0.25">
      <c r="B831" s="4" t="s">
        <v>351</v>
      </c>
      <c r="C831" t="s">
        <v>384</v>
      </c>
      <c r="D831" s="4" t="s">
        <v>370</v>
      </c>
      <c r="E831">
        <v>289.2</v>
      </c>
    </row>
    <row r="832" spans="2:5" x14ac:dyDescent="0.25">
      <c r="B832" s="4" t="s">
        <v>351</v>
      </c>
      <c r="C832" t="s">
        <v>384</v>
      </c>
      <c r="D832" s="4" t="s">
        <v>371</v>
      </c>
      <c r="E832">
        <v>249.1</v>
      </c>
    </row>
    <row r="833" spans="2:5" x14ac:dyDescent="0.25">
      <c r="B833" s="4" t="s">
        <v>351</v>
      </c>
      <c r="C833" t="s">
        <v>384</v>
      </c>
      <c r="D833" s="4" t="s">
        <v>392</v>
      </c>
      <c r="E833">
        <v>0.160979526294661</v>
      </c>
    </row>
    <row r="834" spans="2:5" x14ac:dyDescent="0.25">
      <c r="B834" s="4" t="s">
        <v>351</v>
      </c>
      <c r="C834" t="s">
        <v>32</v>
      </c>
      <c r="D834" s="4" t="s">
        <v>370</v>
      </c>
      <c r="E834">
        <v>310.7</v>
      </c>
    </row>
    <row r="835" spans="2:5" x14ac:dyDescent="0.25">
      <c r="B835" s="4" t="s">
        <v>351</v>
      </c>
      <c r="C835" t="s">
        <v>32</v>
      </c>
      <c r="D835" s="4" t="s">
        <v>371</v>
      </c>
      <c r="E835">
        <v>269.39999999999998</v>
      </c>
    </row>
    <row r="836" spans="2:5" x14ac:dyDescent="0.25">
      <c r="B836" s="4" t="s">
        <v>351</v>
      </c>
      <c r="C836" t="s">
        <v>32</v>
      </c>
      <c r="D836" s="4" t="s">
        <v>392</v>
      </c>
      <c r="E836">
        <v>0.153303637713437</v>
      </c>
    </row>
    <row r="837" spans="2:5" x14ac:dyDescent="0.25">
      <c r="B837" s="4" t="s">
        <v>351</v>
      </c>
      <c r="C837" t="s">
        <v>33</v>
      </c>
      <c r="D837" s="4" t="s">
        <v>370</v>
      </c>
      <c r="E837">
        <v>327.2</v>
      </c>
    </row>
    <row r="838" spans="2:5" x14ac:dyDescent="0.25">
      <c r="B838" s="4" t="s">
        <v>351</v>
      </c>
      <c r="C838" t="s">
        <v>33</v>
      </c>
      <c r="D838" s="4" t="s">
        <v>371</v>
      </c>
      <c r="E838">
        <v>263.8</v>
      </c>
    </row>
    <row r="839" spans="2:5" x14ac:dyDescent="0.25">
      <c r="B839" s="4" t="s">
        <v>351</v>
      </c>
      <c r="C839" t="s">
        <v>33</v>
      </c>
      <c r="D839" s="4" t="s">
        <v>392</v>
      </c>
      <c r="E839">
        <v>0.24033358605003799</v>
      </c>
    </row>
    <row r="840" spans="2:5" x14ac:dyDescent="0.25">
      <c r="B840" s="4" t="s">
        <v>351</v>
      </c>
      <c r="C840" t="s">
        <v>35</v>
      </c>
      <c r="D840" s="4" t="s">
        <v>370</v>
      </c>
      <c r="E840">
        <v>325.3</v>
      </c>
    </row>
    <row r="841" spans="2:5" x14ac:dyDescent="0.25">
      <c r="B841" s="4" t="s">
        <v>351</v>
      </c>
      <c r="C841" t="s">
        <v>35</v>
      </c>
      <c r="D841" s="4" t="s">
        <v>371</v>
      </c>
      <c r="E841">
        <v>291.3</v>
      </c>
    </row>
    <row r="842" spans="2:5" x14ac:dyDescent="0.25">
      <c r="B842" s="4" t="s">
        <v>351</v>
      </c>
      <c r="C842" t="s">
        <v>35</v>
      </c>
      <c r="D842" s="4" t="s">
        <v>392</v>
      </c>
      <c r="E842">
        <v>0.116718159972537</v>
      </c>
    </row>
    <row r="843" spans="2:5" x14ac:dyDescent="0.25">
      <c r="B843" s="4" t="s">
        <v>351</v>
      </c>
      <c r="C843" t="s">
        <v>36</v>
      </c>
      <c r="D843" s="4" t="s">
        <v>370</v>
      </c>
      <c r="E843">
        <v>378.6</v>
      </c>
    </row>
    <row r="844" spans="2:5" x14ac:dyDescent="0.25">
      <c r="B844" s="4" t="s">
        <v>351</v>
      </c>
      <c r="C844" t="s">
        <v>36</v>
      </c>
      <c r="D844" s="4" t="s">
        <v>371</v>
      </c>
      <c r="E844">
        <v>317.60000000000002</v>
      </c>
    </row>
    <row r="845" spans="2:5" x14ac:dyDescent="0.25">
      <c r="B845" s="4" t="s">
        <v>351</v>
      </c>
      <c r="C845" t="s">
        <v>36</v>
      </c>
      <c r="D845" s="4" t="s">
        <v>392</v>
      </c>
      <c r="E845">
        <v>0.192065491183879</v>
      </c>
    </row>
    <row r="846" spans="2:5" x14ac:dyDescent="0.25">
      <c r="B846" s="4" t="s">
        <v>351</v>
      </c>
      <c r="C846" t="s">
        <v>37</v>
      </c>
      <c r="D846" s="4" t="s">
        <v>370</v>
      </c>
      <c r="E846">
        <v>347.2</v>
      </c>
    </row>
    <row r="847" spans="2:5" x14ac:dyDescent="0.25">
      <c r="B847" s="4" t="s">
        <v>351</v>
      </c>
      <c r="C847" t="s">
        <v>37</v>
      </c>
      <c r="D847" s="4" t="s">
        <v>371</v>
      </c>
      <c r="E847">
        <v>310.7</v>
      </c>
    </row>
    <row r="848" spans="2:5" x14ac:dyDescent="0.25">
      <c r="B848" s="4" t="s">
        <v>351</v>
      </c>
      <c r="C848" t="s">
        <v>37</v>
      </c>
      <c r="D848" s="4" t="s">
        <v>392</v>
      </c>
      <c r="E848">
        <v>0.11747666559382</v>
      </c>
    </row>
    <row r="849" spans="2:5" x14ac:dyDescent="0.25">
      <c r="B849" s="4" t="s">
        <v>351</v>
      </c>
      <c r="C849" t="s">
        <v>38</v>
      </c>
      <c r="D849" s="4" t="s">
        <v>370</v>
      </c>
      <c r="E849">
        <v>337.5</v>
      </c>
    </row>
    <row r="850" spans="2:5" x14ac:dyDescent="0.25">
      <c r="B850" s="4" t="s">
        <v>351</v>
      </c>
      <c r="C850" t="s">
        <v>38</v>
      </c>
      <c r="D850" s="4" t="s">
        <v>371</v>
      </c>
      <c r="E850">
        <v>303.89999999999998</v>
      </c>
    </row>
    <row r="851" spans="2:5" x14ac:dyDescent="0.25">
      <c r="B851" s="4" t="s">
        <v>351</v>
      </c>
      <c r="C851" t="s">
        <v>38</v>
      </c>
      <c r="D851" s="4" t="s">
        <v>392</v>
      </c>
      <c r="E851">
        <v>0.110562685093781</v>
      </c>
    </row>
    <row r="852" spans="2:5" x14ac:dyDescent="0.25">
      <c r="B852" s="4" t="s">
        <v>351</v>
      </c>
      <c r="C852" t="s">
        <v>39</v>
      </c>
      <c r="D852" s="4" t="s">
        <v>370</v>
      </c>
      <c r="E852">
        <v>372.4</v>
      </c>
    </row>
    <row r="853" spans="2:5" x14ac:dyDescent="0.25">
      <c r="B853" s="4" t="s">
        <v>351</v>
      </c>
      <c r="C853" t="s">
        <v>39</v>
      </c>
      <c r="D853" s="4" t="s">
        <v>371</v>
      </c>
      <c r="E853">
        <v>328.7</v>
      </c>
    </row>
    <row r="854" spans="2:5" x14ac:dyDescent="0.25">
      <c r="B854" s="4" t="s">
        <v>351</v>
      </c>
      <c r="C854" t="s">
        <v>39</v>
      </c>
      <c r="D854" s="4" t="s">
        <v>392</v>
      </c>
      <c r="E854">
        <v>0.13294797687861301</v>
      </c>
    </row>
    <row r="855" spans="2:5" x14ac:dyDescent="0.25">
      <c r="B855" s="4" t="s">
        <v>351</v>
      </c>
      <c r="C855" t="s">
        <v>41</v>
      </c>
      <c r="D855" s="4" t="s">
        <v>370</v>
      </c>
      <c r="E855">
        <v>376.4</v>
      </c>
    </row>
    <row r="856" spans="2:5" x14ac:dyDescent="0.25">
      <c r="B856" s="4" t="s">
        <v>351</v>
      </c>
      <c r="C856" t="s">
        <v>41</v>
      </c>
      <c r="D856" s="4" t="s">
        <v>371</v>
      </c>
      <c r="E856">
        <v>346.8</v>
      </c>
    </row>
    <row r="857" spans="2:5" x14ac:dyDescent="0.25">
      <c r="B857" s="4" t="s">
        <v>351</v>
      </c>
      <c r="C857" t="s">
        <v>41</v>
      </c>
      <c r="D857" s="4" t="s">
        <v>392</v>
      </c>
      <c r="E857">
        <v>8.5351787773932902E-2</v>
      </c>
    </row>
    <row r="858" spans="2:5" x14ac:dyDescent="0.25">
      <c r="B858" s="4" t="s">
        <v>351</v>
      </c>
      <c r="C858" t="s">
        <v>42</v>
      </c>
      <c r="D858" s="4" t="s">
        <v>370</v>
      </c>
      <c r="E858">
        <v>363.1</v>
      </c>
    </row>
    <row r="859" spans="2:5" x14ac:dyDescent="0.25">
      <c r="B859" s="4" t="s">
        <v>351</v>
      </c>
      <c r="C859" t="s">
        <v>42</v>
      </c>
      <c r="D859" s="4" t="s">
        <v>371</v>
      </c>
      <c r="E859">
        <v>315.89999999999998</v>
      </c>
    </row>
    <row r="860" spans="2:5" x14ac:dyDescent="0.25">
      <c r="B860" s="4" t="s">
        <v>351</v>
      </c>
      <c r="C860" t="s">
        <v>42</v>
      </c>
      <c r="D860" s="4" t="s">
        <v>392</v>
      </c>
      <c r="E860">
        <v>0.14941437163659399</v>
      </c>
    </row>
    <row r="861" spans="2:5" x14ac:dyDescent="0.25">
      <c r="B861" s="4" t="s">
        <v>351</v>
      </c>
      <c r="C861" t="s">
        <v>312</v>
      </c>
      <c r="D861" s="4" t="s">
        <v>370</v>
      </c>
      <c r="E861">
        <v>343.8</v>
      </c>
    </row>
    <row r="862" spans="2:5" x14ac:dyDescent="0.25">
      <c r="B862" s="4" t="s">
        <v>351</v>
      </c>
      <c r="C862" t="s">
        <v>312</v>
      </c>
      <c r="D862" s="4" t="s">
        <v>371</v>
      </c>
      <c r="E862">
        <v>315.5</v>
      </c>
    </row>
    <row r="863" spans="2:5" x14ac:dyDescent="0.25">
      <c r="B863" s="4" t="s">
        <v>351</v>
      </c>
      <c r="C863" t="s">
        <v>312</v>
      </c>
      <c r="D863" s="4" t="s">
        <v>392</v>
      </c>
      <c r="E863">
        <v>8.9698890649762206E-2</v>
      </c>
    </row>
    <row r="864" spans="2:5" x14ac:dyDescent="0.25">
      <c r="B864" s="4" t="s">
        <v>351</v>
      </c>
      <c r="C864" t="s">
        <v>307</v>
      </c>
      <c r="D864" s="4" t="s">
        <v>370</v>
      </c>
      <c r="E864">
        <v>354.7</v>
      </c>
    </row>
    <row r="865" spans="2:5" x14ac:dyDescent="0.25">
      <c r="B865" s="4" t="s">
        <v>351</v>
      </c>
      <c r="C865" t="s">
        <v>307</v>
      </c>
      <c r="D865" s="4" t="s">
        <v>371</v>
      </c>
      <c r="E865">
        <v>299.3</v>
      </c>
    </row>
    <row r="866" spans="2:5" x14ac:dyDescent="0.25">
      <c r="B866" s="4" t="s">
        <v>351</v>
      </c>
      <c r="C866" t="s">
        <v>307</v>
      </c>
      <c r="D866" s="4" t="s">
        <v>392</v>
      </c>
      <c r="E866">
        <v>0.1850985633144</v>
      </c>
    </row>
    <row r="867" spans="2:5" x14ac:dyDescent="0.25">
      <c r="B867" s="4" t="s">
        <v>351</v>
      </c>
      <c r="C867" t="s">
        <v>311</v>
      </c>
      <c r="D867" s="4" t="s">
        <v>370</v>
      </c>
      <c r="E867">
        <v>352</v>
      </c>
    </row>
    <row r="868" spans="2:5" x14ac:dyDescent="0.25">
      <c r="B868" s="4" t="s">
        <v>351</v>
      </c>
      <c r="C868" t="s">
        <v>311</v>
      </c>
      <c r="D868" s="4" t="s">
        <v>371</v>
      </c>
      <c r="E868">
        <v>317.89999999999998</v>
      </c>
    </row>
    <row r="869" spans="2:5" x14ac:dyDescent="0.25">
      <c r="B869" s="4" t="s">
        <v>351</v>
      </c>
      <c r="C869" t="s">
        <v>311</v>
      </c>
      <c r="D869" s="4" t="s">
        <v>392</v>
      </c>
      <c r="E869">
        <v>0.10726643598615899</v>
      </c>
    </row>
    <row r="870" spans="2:5" x14ac:dyDescent="0.25">
      <c r="B870" s="4" t="s">
        <v>351</v>
      </c>
      <c r="C870" t="s">
        <v>309</v>
      </c>
      <c r="D870" s="4" t="s">
        <v>370</v>
      </c>
      <c r="E870">
        <v>342.8</v>
      </c>
    </row>
    <row r="871" spans="2:5" x14ac:dyDescent="0.25">
      <c r="B871" s="4" t="s">
        <v>351</v>
      </c>
      <c r="C871" t="s">
        <v>309</v>
      </c>
      <c r="D871" s="4" t="s">
        <v>371</v>
      </c>
      <c r="E871">
        <v>317.60000000000002</v>
      </c>
    </row>
    <row r="872" spans="2:5" x14ac:dyDescent="0.25">
      <c r="B872" s="4" t="s">
        <v>351</v>
      </c>
      <c r="C872" t="s">
        <v>309</v>
      </c>
      <c r="D872" s="4" t="s">
        <v>392</v>
      </c>
      <c r="E872">
        <v>7.9345088161208999E-2</v>
      </c>
    </row>
    <row r="873" spans="2:5" x14ac:dyDescent="0.25">
      <c r="B873" s="4" t="s">
        <v>351</v>
      </c>
      <c r="C873" t="s">
        <v>294</v>
      </c>
      <c r="D873" s="4" t="s">
        <v>370</v>
      </c>
      <c r="E873">
        <v>333.7</v>
      </c>
    </row>
    <row r="874" spans="2:5" x14ac:dyDescent="0.25">
      <c r="B874" s="4" t="s">
        <v>351</v>
      </c>
      <c r="C874" t="s">
        <v>294</v>
      </c>
      <c r="D874" s="4" t="s">
        <v>371</v>
      </c>
      <c r="E874">
        <v>285.8</v>
      </c>
    </row>
    <row r="875" spans="2:5" x14ac:dyDescent="0.25">
      <c r="B875" s="4" t="s">
        <v>351</v>
      </c>
      <c r="C875" t="s">
        <v>294</v>
      </c>
      <c r="D875" s="4" t="s">
        <v>392</v>
      </c>
      <c r="E875">
        <v>0.167599720083975</v>
      </c>
    </row>
    <row r="876" spans="2:5" x14ac:dyDescent="0.25">
      <c r="B876" s="4" t="s">
        <v>351</v>
      </c>
      <c r="C876" t="s">
        <v>289</v>
      </c>
      <c r="D876" s="4" t="s">
        <v>370</v>
      </c>
      <c r="E876">
        <v>309.7</v>
      </c>
    </row>
    <row r="877" spans="2:5" x14ac:dyDescent="0.25">
      <c r="B877" s="4" t="s">
        <v>351</v>
      </c>
      <c r="C877" t="s">
        <v>289</v>
      </c>
      <c r="D877" s="4" t="s">
        <v>371</v>
      </c>
      <c r="E877">
        <v>273</v>
      </c>
    </row>
    <row r="878" spans="2:5" x14ac:dyDescent="0.25">
      <c r="B878" s="4" t="s">
        <v>351</v>
      </c>
      <c r="C878" t="s">
        <v>289</v>
      </c>
      <c r="D878" s="4" t="s">
        <v>392</v>
      </c>
      <c r="E878">
        <v>0.13443223443223401</v>
      </c>
    </row>
    <row r="879" spans="2:5" x14ac:dyDescent="0.25">
      <c r="B879" s="4" t="s">
        <v>351</v>
      </c>
      <c r="C879" t="s">
        <v>323</v>
      </c>
      <c r="D879" s="4" t="s">
        <v>370</v>
      </c>
      <c r="E879">
        <v>292</v>
      </c>
    </row>
    <row r="880" spans="2:5" x14ac:dyDescent="0.25">
      <c r="B880" s="4" t="s">
        <v>351</v>
      </c>
      <c r="C880" t="s">
        <v>323</v>
      </c>
      <c r="D880" s="4" t="s">
        <v>371</v>
      </c>
      <c r="E880">
        <v>271.60000000000002</v>
      </c>
    </row>
    <row r="881" spans="2:5" x14ac:dyDescent="0.25">
      <c r="B881" s="4" t="s">
        <v>351</v>
      </c>
      <c r="C881" t="s">
        <v>323</v>
      </c>
      <c r="D881" s="4" t="s">
        <v>392</v>
      </c>
      <c r="E881">
        <v>7.5110456553755506E-2</v>
      </c>
    </row>
    <row r="882" spans="2:5" x14ac:dyDescent="0.25">
      <c r="B882" s="4" t="s">
        <v>360</v>
      </c>
      <c r="C882" t="s">
        <v>377</v>
      </c>
      <c r="D882" s="4" t="s">
        <v>370</v>
      </c>
      <c r="E882">
        <v>321.8</v>
      </c>
    </row>
    <row r="883" spans="2:5" x14ac:dyDescent="0.25">
      <c r="B883" s="4" t="s">
        <v>360</v>
      </c>
      <c r="C883" t="s">
        <v>377</v>
      </c>
      <c r="D883" s="4" t="s">
        <v>371</v>
      </c>
      <c r="E883">
        <v>278.7</v>
      </c>
    </row>
    <row r="884" spans="2:5" x14ac:dyDescent="0.25">
      <c r="B884" s="4" t="s">
        <v>360</v>
      </c>
      <c r="C884" t="s">
        <v>377</v>
      </c>
      <c r="D884" s="4" t="s">
        <v>392</v>
      </c>
      <c r="E884">
        <v>0.15464657337639001</v>
      </c>
    </row>
    <row r="885" spans="2:5" x14ac:dyDescent="0.25">
      <c r="B885" s="4" t="s">
        <v>358</v>
      </c>
      <c r="C885" t="s">
        <v>281</v>
      </c>
      <c r="D885" s="4" t="s">
        <v>370</v>
      </c>
      <c r="E885">
        <v>393.8</v>
      </c>
    </row>
    <row r="886" spans="2:5" x14ac:dyDescent="0.25">
      <c r="B886" s="4" t="s">
        <v>358</v>
      </c>
      <c r="C886" t="s">
        <v>281</v>
      </c>
      <c r="D886" s="4" t="s">
        <v>371</v>
      </c>
      <c r="E886">
        <v>303.8</v>
      </c>
    </row>
    <row r="887" spans="2:5" x14ac:dyDescent="0.25">
      <c r="B887" s="4" t="s">
        <v>358</v>
      </c>
      <c r="C887" t="s">
        <v>281</v>
      </c>
      <c r="D887" s="4" t="s">
        <v>392</v>
      </c>
      <c r="E887">
        <v>0.29624753127057302</v>
      </c>
    </row>
    <row r="888" spans="2:5" x14ac:dyDescent="0.25">
      <c r="B888" s="4" t="s">
        <v>356</v>
      </c>
      <c r="C888" t="s">
        <v>375</v>
      </c>
      <c r="D888" s="4" t="s">
        <v>370</v>
      </c>
      <c r="E888">
        <v>390.7</v>
      </c>
    </row>
    <row r="889" spans="2:5" x14ac:dyDescent="0.25">
      <c r="B889" s="4" t="s">
        <v>356</v>
      </c>
      <c r="C889" t="s">
        <v>375</v>
      </c>
      <c r="D889" s="4" t="s">
        <v>371</v>
      </c>
      <c r="E889">
        <v>330.1</v>
      </c>
    </row>
    <row r="890" spans="2:5" x14ac:dyDescent="0.25">
      <c r="B890" s="4" t="s">
        <v>356</v>
      </c>
      <c r="C890" t="s">
        <v>375</v>
      </c>
      <c r="D890" s="4" t="s">
        <v>392</v>
      </c>
      <c r="E890">
        <v>0.18358073311117801</v>
      </c>
    </row>
    <row r="891" spans="2:5" x14ac:dyDescent="0.25">
      <c r="B891" s="4" t="s">
        <v>360</v>
      </c>
      <c r="C891" t="s">
        <v>3</v>
      </c>
      <c r="D891" s="4" t="s">
        <v>370</v>
      </c>
      <c r="E891">
        <v>250.7</v>
      </c>
    </row>
    <row r="892" spans="2:5" x14ac:dyDescent="0.25">
      <c r="B892" s="4" t="s">
        <v>360</v>
      </c>
      <c r="C892" t="s">
        <v>3</v>
      </c>
      <c r="D892" s="4" t="s">
        <v>371</v>
      </c>
      <c r="E892">
        <v>217.5</v>
      </c>
    </row>
    <row r="893" spans="2:5" x14ac:dyDescent="0.25">
      <c r="B893" s="4" t="s">
        <v>360</v>
      </c>
      <c r="C893" t="s">
        <v>3</v>
      </c>
      <c r="D893" s="4" t="s">
        <v>392</v>
      </c>
      <c r="E893">
        <v>0.15264367816092</v>
      </c>
    </row>
    <row r="894" spans="2:5" x14ac:dyDescent="0.25">
      <c r="B894" s="4" t="s">
        <v>360</v>
      </c>
      <c r="C894" t="s">
        <v>4</v>
      </c>
      <c r="D894" s="4" t="s">
        <v>370</v>
      </c>
      <c r="E894">
        <v>231.4</v>
      </c>
    </row>
    <row r="895" spans="2:5" x14ac:dyDescent="0.25">
      <c r="B895" s="4" t="s">
        <v>360</v>
      </c>
      <c r="C895" t="s">
        <v>4</v>
      </c>
      <c r="D895" s="4" t="s">
        <v>371</v>
      </c>
      <c r="E895">
        <v>206.2</v>
      </c>
    </row>
    <row r="896" spans="2:5" x14ac:dyDescent="0.25">
      <c r="B896" s="4" t="s">
        <v>360</v>
      </c>
      <c r="C896" t="s">
        <v>4</v>
      </c>
      <c r="D896" s="4" t="s">
        <v>392</v>
      </c>
      <c r="E896">
        <v>0.12221144519883601</v>
      </c>
    </row>
    <row r="897" spans="2:5" x14ac:dyDescent="0.25">
      <c r="B897" s="4" t="s">
        <v>359</v>
      </c>
      <c r="C897" t="s">
        <v>6</v>
      </c>
      <c r="D897" s="4" t="s">
        <v>370</v>
      </c>
      <c r="E897">
        <v>295</v>
      </c>
    </row>
    <row r="898" spans="2:5" x14ac:dyDescent="0.25">
      <c r="B898" s="4" t="s">
        <v>359</v>
      </c>
      <c r="C898" t="s">
        <v>6</v>
      </c>
      <c r="D898" s="4" t="s">
        <v>371</v>
      </c>
      <c r="E898">
        <v>241.1</v>
      </c>
    </row>
    <row r="899" spans="2:5" x14ac:dyDescent="0.25">
      <c r="B899" s="4" t="s">
        <v>359</v>
      </c>
      <c r="C899" t="s">
        <v>6</v>
      </c>
      <c r="D899" s="4" t="s">
        <v>392</v>
      </c>
      <c r="E899">
        <v>0.223558689340523</v>
      </c>
    </row>
    <row r="900" spans="2:5" x14ac:dyDescent="0.25">
      <c r="B900" s="4" t="s">
        <v>356</v>
      </c>
      <c r="C900" t="s">
        <v>5</v>
      </c>
      <c r="D900" s="4" t="s">
        <v>370</v>
      </c>
      <c r="E900">
        <v>324</v>
      </c>
    </row>
    <row r="901" spans="2:5" x14ac:dyDescent="0.25">
      <c r="B901" s="4" t="s">
        <v>356</v>
      </c>
      <c r="C901" t="s">
        <v>5</v>
      </c>
      <c r="D901" s="4" t="s">
        <v>371</v>
      </c>
      <c r="E901">
        <v>315.7</v>
      </c>
    </row>
    <row r="902" spans="2:5" x14ac:dyDescent="0.25">
      <c r="B902" s="4" t="s">
        <v>356</v>
      </c>
      <c r="C902" t="s">
        <v>5</v>
      </c>
      <c r="D902" s="4" t="s">
        <v>392</v>
      </c>
      <c r="E902">
        <v>2.6290782388343401E-2</v>
      </c>
    </row>
    <row r="903" spans="2:5" x14ac:dyDescent="0.25">
      <c r="B903" s="4" t="s">
        <v>359</v>
      </c>
      <c r="C903" t="s">
        <v>7</v>
      </c>
      <c r="D903" s="4" t="s">
        <v>370</v>
      </c>
      <c r="E903">
        <v>345.2</v>
      </c>
    </row>
    <row r="904" spans="2:5" x14ac:dyDescent="0.25">
      <c r="B904" s="4" t="s">
        <v>359</v>
      </c>
      <c r="C904" t="s">
        <v>7</v>
      </c>
      <c r="D904" s="4" t="s">
        <v>371</v>
      </c>
      <c r="E904">
        <v>346.9</v>
      </c>
    </row>
    <row r="905" spans="2:5" x14ac:dyDescent="0.25">
      <c r="B905" s="4" t="s">
        <v>359</v>
      </c>
      <c r="C905" t="s">
        <v>7</v>
      </c>
      <c r="D905" s="4" t="s">
        <v>392</v>
      </c>
      <c r="E905">
        <v>-4.9005477082732004E-3</v>
      </c>
    </row>
    <row r="906" spans="2:5" x14ac:dyDescent="0.25">
      <c r="B906" s="4" t="s">
        <v>359</v>
      </c>
      <c r="C906" t="s">
        <v>8</v>
      </c>
      <c r="D906" s="4" t="s">
        <v>370</v>
      </c>
      <c r="E906">
        <v>272.3</v>
      </c>
    </row>
    <row r="907" spans="2:5" x14ac:dyDescent="0.25">
      <c r="B907" s="4" t="s">
        <v>359</v>
      </c>
      <c r="C907" t="s">
        <v>8</v>
      </c>
      <c r="D907" s="4" t="s">
        <v>371</v>
      </c>
      <c r="E907">
        <v>234.2</v>
      </c>
    </row>
    <row r="908" spans="2:5" x14ac:dyDescent="0.25">
      <c r="B908" s="4" t="s">
        <v>359</v>
      </c>
      <c r="C908" t="s">
        <v>8</v>
      </c>
      <c r="D908" s="4" t="s">
        <v>392</v>
      </c>
      <c r="E908">
        <v>0.16268146883005999</v>
      </c>
    </row>
    <row r="909" spans="2:5" x14ac:dyDescent="0.25">
      <c r="B909" s="4" t="s">
        <v>359</v>
      </c>
      <c r="C909" t="s">
        <v>9</v>
      </c>
      <c r="D909" s="4" t="s">
        <v>370</v>
      </c>
      <c r="E909">
        <v>317.7</v>
      </c>
    </row>
    <row r="910" spans="2:5" x14ac:dyDescent="0.25">
      <c r="B910" s="4" t="s">
        <v>359</v>
      </c>
      <c r="C910" t="s">
        <v>9</v>
      </c>
      <c r="D910" s="4" t="s">
        <v>371</v>
      </c>
      <c r="E910">
        <v>286.2</v>
      </c>
    </row>
    <row r="911" spans="2:5" x14ac:dyDescent="0.25">
      <c r="B911" s="4" t="s">
        <v>359</v>
      </c>
      <c r="C911" t="s">
        <v>9</v>
      </c>
      <c r="D911" s="4" t="s">
        <v>392</v>
      </c>
      <c r="E911">
        <v>0.110062893081761</v>
      </c>
    </row>
    <row r="912" spans="2:5" x14ac:dyDescent="0.25">
      <c r="B912" s="4" t="s">
        <v>359</v>
      </c>
      <c r="C912" t="s">
        <v>10</v>
      </c>
      <c r="D912" s="4" t="s">
        <v>370</v>
      </c>
      <c r="E912">
        <v>262.2</v>
      </c>
    </row>
    <row r="913" spans="2:5" x14ac:dyDescent="0.25">
      <c r="B913" s="4" t="s">
        <v>359</v>
      </c>
      <c r="C913" t="s">
        <v>10</v>
      </c>
      <c r="D913" s="4" t="s">
        <v>371</v>
      </c>
      <c r="E913">
        <v>230.7</v>
      </c>
    </row>
    <row r="914" spans="2:5" x14ac:dyDescent="0.25">
      <c r="B914" s="4" t="s">
        <v>359</v>
      </c>
      <c r="C914" t="s">
        <v>10</v>
      </c>
      <c r="D914" s="4" t="s">
        <v>392</v>
      </c>
      <c r="E914">
        <v>0.13654096228868701</v>
      </c>
    </row>
    <row r="915" spans="2:5" x14ac:dyDescent="0.25">
      <c r="B915" s="4" t="s">
        <v>359</v>
      </c>
      <c r="C915" t="s">
        <v>11</v>
      </c>
      <c r="D915" s="4" t="s">
        <v>370</v>
      </c>
      <c r="E915">
        <v>319.60000000000002</v>
      </c>
    </row>
    <row r="916" spans="2:5" x14ac:dyDescent="0.25">
      <c r="B916" s="4" t="s">
        <v>359</v>
      </c>
      <c r="C916" t="s">
        <v>11</v>
      </c>
      <c r="D916" s="4" t="s">
        <v>371</v>
      </c>
      <c r="E916">
        <v>253</v>
      </c>
    </row>
    <row r="917" spans="2:5" x14ac:dyDescent="0.25">
      <c r="B917" s="4" t="s">
        <v>359</v>
      </c>
      <c r="C917" t="s">
        <v>11</v>
      </c>
      <c r="D917" s="4" t="s">
        <v>392</v>
      </c>
      <c r="E917">
        <v>0.26324110671936801</v>
      </c>
    </row>
    <row r="918" spans="2:5" x14ac:dyDescent="0.25">
      <c r="B918" s="4" t="s">
        <v>359</v>
      </c>
      <c r="C918" t="s">
        <v>12</v>
      </c>
      <c r="D918" s="4" t="s">
        <v>370</v>
      </c>
      <c r="E918">
        <v>320.3</v>
      </c>
    </row>
    <row r="919" spans="2:5" x14ac:dyDescent="0.25">
      <c r="B919" s="4" t="s">
        <v>359</v>
      </c>
      <c r="C919" t="s">
        <v>12</v>
      </c>
      <c r="D919" s="4" t="s">
        <v>371</v>
      </c>
      <c r="E919">
        <v>284.10000000000002</v>
      </c>
    </row>
    <row r="920" spans="2:5" x14ac:dyDescent="0.25">
      <c r="B920" s="4" t="s">
        <v>359</v>
      </c>
      <c r="C920" t="s">
        <v>12</v>
      </c>
      <c r="D920" s="4" t="s">
        <v>392</v>
      </c>
      <c r="E920">
        <v>0.127419922562478</v>
      </c>
    </row>
    <row r="921" spans="2:5" x14ac:dyDescent="0.25">
      <c r="B921" s="4" t="s">
        <v>359</v>
      </c>
      <c r="C921" t="s">
        <v>13</v>
      </c>
      <c r="D921" s="4" t="s">
        <v>370</v>
      </c>
      <c r="E921">
        <v>430.2</v>
      </c>
    </row>
    <row r="922" spans="2:5" x14ac:dyDescent="0.25">
      <c r="B922" s="4" t="s">
        <v>359</v>
      </c>
      <c r="C922" t="s">
        <v>13</v>
      </c>
      <c r="D922" s="4" t="s">
        <v>371</v>
      </c>
      <c r="E922">
        <v>347.2</v>
      </c>
    </row>
    <row r="923" spans="2:5" x14ac:dyDescent="0.25">
      <c r="B923" s="4" t="s">
        <v>359</v>
      </c>
      <c r="C923" t="s">
        <v>13</v>
      </c>
      <c r="D923" s="4" t="s">
        <v>392</v>
      </c>
      <c r="E923">
        <v>0.23905529953917101</v>
      </c>
    </row>
    <row r="924" spans="2:5" x14ac:dyDescent="0.25">
      <c r="B924" s="4" t="s">
        <v>359</v>
      </c>
      <c r="C924" t="s">
        <v>14</v>
      </c>
      <c r="D924" s="4" t="s">
        <v>370</v>
      </c>
      <c r="E924">
        <v>282.89999999999998</v>
      </c>
    </row>
    <row r="925" spans="2:5" x14ac:dyDescent="0.25">
      <c r="B925" s="4" t="s">
        <v>359</v>
      </c>
      <c r="C925" t="s">
        <v>14</v>
      </c>
      <c r="D925" s="4" t="s">
        <v>371</v>
      </c>
      <c r="E925">
        <v>244.1</v>
      </c>
    </row>
    <row r="926" spans="2:5" x14ac:dyDescent="0.25">
      <c r="B926" s="4" t="s">
        <v>359</v>
      </c>
      <c r="C926" t="s">
        <v>14</v>
      </c>
      <c r="D926" s="4" t="s">
        <v>392</v>
      </c>
      <c r="E926">
        <v>0.158951249487915</v>
      </c>
    </row>
    <row r="927" spans="2:5" x14ac:dyDescent="0.25">
      <c r="B927" s="4" t="s">
        <v>359</v>
      </c>
      <c r="C927" t="s">
        <v>15</v>
      </c>
      <c r="D927" s="4" t="s">
        <v>370</v>
      </c>
      <c r="E927">
        <v>418.1</v>
      </c>
    </row>
    <row r="928" spans="2:5" x14ac:dyDescent="0.25">
      <c r="B928" s="4" t="s">
        <v>359</v>
      </c>
      <c r="C928" t="s">
        <v>15</v>
      </c>
      <c r="D928" s="4" t="s">
        <v>371</v>
      </c>
      <c r="E928">
        <v>382.3</v>
      </c>
    </row>
    <row r="929" spans="2:5" x14ac:dyDescent="0.25">
      <c r="B929" s="4" t="s">
        <v>359</v>
      </c>
      <c r="C929" t="s">
        <v>15</v>
      </c>
      <c r="D929" s="4" t="s">
        <v>392</v>
      </c>
      <c r="E929">
        <v>9.3643735286424307E-2</v>
      </c>
    </row>
    <row r="930" spans="2:5" x14ac:dyDescent="0.25">
      <c r="B930" s="4" t="s">
        <v>359</v>
      </c>
      <c r="C930" t="s">
        <v>16</v>
      </c>
      <c r="D930" s="4" t="s">
        <v>370</v>
      </c>
      <c r="E930">
        <v>431.3</v>
      </c>
    </row>
    <row r="931" spans="2:5" x14ac:dyDescent="0.25">
      <c r="B931" s="4" t="s">
        <v>359</v>
      </c>
      <c r="C931" t="s">
        <v>16</v>
      </c>
      <c r="D931" s="4" t="s">
        <v>371</v>
      </c>
      <c r="E931">
        <v>402.2</v>
      </c>
    </row>
    <row r="932" spans="2:5" x14ac:dyDescent="0.25">
      <c r="B932" s="4" t="s">
        <v>359</v>
      </c>
      <c r="C932" t="s">
        <v>16</v>
      </c>
      <c r="D932" s="4" t="s">
        <v>392</v>
      </c>
      <c r="E932">
        <v>7.2352063649925497E-2</v>
      </c>
    </row>
    <row r="933" spans="2:5" x14ac:dyDescent="0.25">
      <c r="B933" s="4" t="s">
        <v>359</v>
      </c>
      <c r="C933" t="s">
        <v>17</v>
      </c>
      <c r="D933" s="4" t="s">
        <v>370</v>
      </c>
      <c r="E933">
        <v>318.89999999999998</v>
      </c>
    </row>
    <row r="934" spans="2:5" x14ac:dyDescent="0.25">
      <c r="B934" s="4" t="s">
        <v>359</v>
      </c>
      <c r="C934" t="s">
        <v>17</v>
      </c>
      <c r="D934" s="4" t="s">
        <v>371</v>
      </c>
      <c r="E934">
        <v>264.5</v>
      </c>
    </row>
    <row r="935" spans="2:5" x14ac:dyDescent="0.25">
      <c r="B935" s="4" t="s">
        <v>359</v>
      </c>
      <c r="C935" t="s">
        <v>17</v>
      </c>
      <c r="D935" s="4" t="s">
        <v>392</v>
      </c>
      <c r="E935">
        <v>0.20567107750472599</v>
      </c>
    </row>
    <row r="936" spans="2:5" x14ac:dyDescent="0.25">
      <c r="B936" s="4" t="s">
        <v>358</v>
      </c>
      <c r="C936" t="s">
        <v>18</v>
      </c>
      <c r="D936" s="4" t="s">
        <v>370</v>
      </c>
      <c r="E936">
        <v>301.10000000000002</v>
      </c>
    </row>
    <row r="937" spans="2:5" x14ac:dyDescent="0.25">
      <c r="B937" s="4" t="s">
        <v>358</v>
      </c>
      <c r="C937" t="s">
        <v>18</v>
      </c>
      <c r="D937" s="4" t="s">
        <v>371</v>
      </c>
      <c r="E937">
        <v>250.6</v>
      </c>
    </row>
    <row r="938" spans="2:5" x14ac:dyDescent="0.25">
      <c r="B938" s="4" t="s">
        <v>358</v>
      </c>
      <c r="C938" t="s">
        <v>18</v>
      </c>
      <c r="D938" s="4" t="s">
        <v>392</v>
      </c>
      <c r="E938">
        <v>0.20151636073423801</v>
      </c>
    </row>
    <row r="939" spans="2:5" x14ac:dyDescent="0.25">
      <c r="B939" s="4" t="s">
        <v>358</v>
      </c>
      <c r="C939" t="s">
        <v>19</v>
      </c>
      <c r="D939" s="4" t="s">
        <v>370</v>
      </c>
      <c r="E939">
        <v>312.60000000000002</v>
      </c>
    </row>
    <row r="940" spans="2:5" x14ac:dyDescent="0.25">
      <c r="B940" s="4" t="s">
        <v>358</v>
      </c>
      <c r="C940" t="s">
        <v>19</v>
      </c>
      <c r="D940" s="4" t="s">
        <v>371</v>
      </c>
      <c r="E940">
        <v>276.60000000000002</v>
      </c>
    </row>
    <row r="941" spans="2:5" x14ac:dyDescent="0.25">
      <c r="B941" s="4" t="s">
        <v>358</v>
      </c>
      <c r="C941" t="s">
        <v>19</v>
      </c>
      <c r="D941" s="4" t="s">
        <v>392</v>
      </c>
      <c r="E941">
        <v>0.13015184381778699</v>
      </c>
    </row>
    <row r="942" spans="2:5" x14ac:dyDescent="0.25">
      <c r="B942" s="4" t="s">
        <v>358</v>
      </c>
      <c r="C942" t="s">
        <v>20</v>
      </c>
      <c r="D942" s="4" t="s">
        <v>370</v>
      </c>
      <c r="E942">
        <v>262</v>
      </c>
    </row>
    <row r="943" spans="2:5" x14ac:dyDescent="0.25">
      <c r="B943" s="4" t="s">
        <v>358</v>
      </c>
      <c r="C943" t="s">
        <v>20</v>
      </c>
      <c r="D943" s="4" t="s">
        <v>371</v>
      </c>
      <c r="E943">
        <v>226.5</v>
      </c>
    </row>
    <row r="944" spans="2:5" x14ac:dyDescent="0.25">
      <c r="B944" s="4" t="s">
        <v>358</v>
      </c>
      <c r="C944" t="s">
        <v>20</v>
      </c>
      <c r="D944" s="4" t="s">
        <v>392</v>
      </c>
      <c r="E944">
        <v>0.15673289183222999</v>
      </c>
    </row>
    <row r="945" spans="2:5" x14ac:dyDescent="0.25">
      <c r="B945" s="4" t="s">
        <v>358</v>
      </c>
      <c r="C945" t="s">
        <v>21</v>
      </c>
      <c r="D945" s="4" t="s">
        <v>370</v>
      </c>
      <c r="E945">
        <v>272.3</v>
      </c>
    </row>
    <row r="946" spans="2:5" x14ac:dyDescent="0.25">
      <c r="B946" s="4" t="s">
        <v>358</v>
      </c>
      <c r="C946" t="s">
        <v>21</v>
      </c>
      <c r="D946" s="4" t="s">
        <v>371</v>
      </c>
      <c r="E946">
        <v>232.9</v>
      </c>
    </row>
    <row r="947" spans="2:5" x14ac:dyDescent="0.25">
      <c r="B947" s="4" t="s">
        <v>358</v>
      </c>
      <c r="C947" t="s">
        <v>21</v>
      </c>
      <c r="D947" s="4" t="s">
        <v>392</v>
      </c>
      <c r="E947">
        <v>0.16917131816230099</v>
      </c>
    </row>
    <row r="948" spans="2:5" x14ac:dyDescent="0.25">
      <c r="B948" s="4" t="s">
        <v>358</v>
      </c>
      <c r="C948" t="s">
        <v>22</v>
      </c>
      <c r="D948" s="4" t="s">
        <v>370</v>
      </c>
      <c r="E948">
        <v>325.8</v>
      </c>
    </row>
    <row r="949" spans="2:5" x14ac:dyDescent="0.25">
      <c r="B949" s="4" t="s">
        <v>358</v>
      </c>
      <c r="C949" t="s">
        <v>22</v>
      </c>
      <c r="D949" s="4" t="s">
        <v>371</v>
      </c>
      <c r="E949">
        <v>259.5</v>
      </c>
    </row>
    <row r="950" spans="2:5" x14ac:dyDescent="0.25">
      <c r="B950" s="4" t="s">
        <v>358</v>
      </c>
      <c r="C950" t="s">
        <v>22</v>
      </c>
      <c r="D950" s="4" t="s">
        <v>392</v>
      </c>
      <c r="E950">
        <v>0.25549132947976899</v>
      </c>
    </row>
    <row r="951" spans="2:5" x14ac:dyDescent="0.25">
      <c r="B951" s="4" t="s">
        <v>356</v>
      </c>
      <c r="C951" t="s">
        <v>34</v>
      </c>
      <c r="D951" s="4" t="s">
        <v>370</v>
      </c>
      <c r="E951">
        <v>286</v>
      </c>
    </row>
    <row r="952" spans="2:5" x14ac:dyDescent="0.25">
      <c r="B952" s="4" t="s">
        <v>356</v>
      </c>
      <c r="C952" t="s">
        <v>34</v>
      </c>
      <c r="D952" s="4" t="s">
        <v>371</v>
      </c>
      <c r="E952">
        <v>252.1</v>
      </c>
    </row>
    <row r="953" spans="2:5" x14ac:dyDescent="0.25">
      <c r="B953" s="4" t="s">
        <v>356</v>
      </c>
      <c r="C953" t="s">
        <v>34</v>
      </c>
      <c r="D953" s="4" t="s">
        <v>392</v>
      </c>
      <c r="E953">
        <v>0.13447044823482801</v>
      </c>
    </row>
    <row r="954" spans="2:5" x14ac:dyDescent="0.25">
      <c r="B954" s="4" t="s">
        <v>356</v>
      </c>
      <c r="C954" t="s">
        <v>40</v>
      </c>
      <c r="D954" s="4" t="s">
        <v>370</v>
      </c>
      <c r="E954">
        <v>296.2</v>
      </c>
    </row>
    <row r="955" spans="2:5" x14ac:dyDescent="0.25">
      <c r="B955" s="4" t="s">
        <v>356</v>
      </c>
      <c r="C955" t="s">
        <v>40</v>
      </c>
      <c r="D955" s="4" t="s">
        <v>371</v>
      </c>
      <c r="E955">
        <v>262.5</v>
      </c>
    </row>
    <row r="956" spans="2:5" x14ac:dyDescent="0.25">
      <c r="B956" s="4" t="s">
        <v>356</v>
      </c>
      <c r="C956" t="s">
        <v>40</v>
      </c>
      <c r="D956" s="4" t="s">
        <v>392</v>
      </c>
      <c r="E956">
        <v>0.12838095238095201</v>
      </c>
    </row>
    <row r="957" spans="2:5" x14ac:dyDescent="0.25">
      <c r="B957" s="4" t="s">
        <v>358</v>
      </c>
      <c r="C957" t="s">
        <v>282</v>
      </c>
      <c r="D957" s="4" t="s">
        <v>370</v>
      </c>
      <c r="E957">
        <v>305.8</v>
      </c>
    </row>
    <row r="958" spans="2:5" x14ac:dyDescent="0.25">
      <c r="B958" s="4" t="s">
        <v>358</v>
      </c>
      <c r="C958" t="s">
        <v>282</v>
      </c>
      <c r="D958" s="4" t="s">
        <v>371</v>
      </c>
      <c r="E958">
        <v>276.3</v>
      </c>
    </row>
    <row r="959" spans="2:5" x14ac:dyDescent="0.25">
      <c r="B959" s="4" t="s">
        <v>358</v>
      </c>
      <c r="C959" t="s">
        <v>282</v>
      </c>
      <c r="D959" s="4" t="s">
        <v>392</v>
      </c>
      <c r="E959">
        <v>0.106768005790807</v>
      </c>
    </row>
    <row r="960" spans="2:5" x14ac:dyDescent="0.25">
      <c r="B960" s="4" t="s">
        <v>362</v>
      </c>
      <c r="C960" t="s">
        <v>185</v>
      </c>
      <c r="D960" s="4" t="s">
        <v>370</v>
      </c>
      <c r="E960">
        <v>297.60000000000002</v>
      </c>
    </row>
    <row r="961" spans="2:5" x14ac:dyDescent="0.25">
      <c r="B961" s="4" t="s">
        <v>362</v>
      </c>
      <c r="C961" t="s">
        <v>185</v>
      </c>
      <c r="D961" s="4" t="s">
        <v>371</v>
      </c>
      <c r="E961">
        <v>259.3</v>
      </c>
    </row>
    <row r="962" spans="2:5" x14ac:dyDescent="0.25">
      <c r="B962" s="4" t="s">
        <v>362</v>
      </c>
      <c r="C962" t="s">
        <v>185</v>
      </c>
      <c r="D962" s="4" t="s">
        <v>392</v>
      </c>
      <c r="E962">
        <v>0.14770536058619399</v>
      </c>
    </row>
    <row r="963" spans="2:5" x14ac:dyDescent="0.25">
      <c r="B963" s="4" t="s">
        <v>359</v>
      </c>
      <c r="C963" t="s">
        <v>319</v>
      </c>
      <c r="D963" s="4" t="s">
        <v>370</v>
      </c>
      <c r="E963">
        <v>290.60000000000002</v>
      </c>
    </row>
    <row r="964" spans="2:5" x14ac:dyDescent="0.25">
      <c r="B964" s="4" t="s">
        <v>359</v>
      </c>
      <c r="C964" t="s">
        <v>319</v>
      </c>
      <c r="D964" s="4" t="s">
        <v>371</v>
      </c>
      <c r="E964">
        <v>257.89999999999998</v>
      </c>
    </row>
    <row r="965" spans="2:5" x14ac:dyDescent="0.25">
      <c r="B965" s="4" t="s">
        <v>359</v>
      </c>
      <c r="C965" t="s">
        <v>319</v>
      </c>
      <c r="D965" s="4" t="s">
        <v>392</v>
      </c>
      <c r="E965">
        <v>0.126793330748352</v>
      </c>
    </row>
    <row r="966" spans="2:5" x14ac:dyDescent="0.25">
      <c r="B966" s="4" t="s">
        <v>356</v>
      </c>
      <c r="C966" t="s">
        <v>83</v>
      </c>
      <c r="D966" s="4" t="s">
        <v>370</v>
      </c>
      <c r="E966">
        <v>328.9</v>
      </c>
    </row>
    <row r="967" spans="2:5" x14ac:dyDescent="0.25">
      <c r="B967" s="4" t="s">
        <v>356</v>
      </c>
      <c r="C967" t="s">
        <v>83</v>
      </c>
      <c r="D967" s="4" t="s">
        <v>371</v>
      </c>
      <c r="E967">
        <v>288.2</v>
      </c>
    </row>
    <row r="968" spans="2:5" x14ac:dyDescent="0.25">
      <c r="B968" s="4" t="s">
        <v>356</v>
      </c>
      <c r="C968" t="s">
        <v>83</v>
      </c>
      <c r="D968" s="4" t="s">
        <v>392</v>
      </c>
      <c r="E968">
        <v>0.14122137404580101</v>
      </c>
    </row>
    <row r="969" spans="2:5" x14ac:dyDescent="0.25">
      <c r="B969" s="4" t="s">
        <v>360</v>
      </c>
      <c r="C969" t="s">
        <v>349</v>
      </c>
      <c r="D969" s="4" t="s">
        <v>370</v>
      </c>
      <c r="E969">
        <v>223.1</v>
      </c>
    </row>
    <row r="970" spans="2:5" x14ac:dyDescent="0.25">
      <c r="B970" s="4" t="s">
        <v>359</v>
      </c>
      <c r="C970" t="s">
        <v>333</v>
      </c>
      <c r="D970" s="4" t="s">
        <v>370</v>
      </c>
      <c r="E970">
        <v>344.4</v>
      </c>
    </row>
    <row r="971" spans="2:5" x14ac:dyDescent="0.25">
      <c r="B971" s="4" t="s">
        <v>359</v>
      </c>
      <c r="C971" t="s">
        <v>333</v>
      </c>
      <c r="D971" s="4" t="s">
        <v>371</v>
      </c>
      <c r="E971">
        <v>311.89999999999998</v>
      </c>
    </row>
    <row r="972" spans="2:5" x14ac:dyDescent="0.25">
      <c r="B972" s="4" t="s">
        <v>359</v>
      </c>
      <c r="C972" t="s">
        <v>333</v>
      </c>
      <c r="D972" s="4" t="s">
        <v>392</v>
      </c>
      <c r="E972">
        <v>0.104200064123116</v>
      </c>
    </row>
    <row r="973" spans="2:5" x14ac:dyDescent="0.25">
      <c r="B973" s="4" t="s">
        <v>362</v>
      </c>
      <c r="C973" t="s">
        <v>386</v>
      </c>
      <c r="D973" s="4" t="s">
        <v>370</v>
      </c>
      <c r="E973">
        <v>319.3</v>
      </c>
    </row>
    <row r="974" spans="2:5" x14ac:dyDescent="0.25">
      <c r="B974" s="4" t="s">
        <v>362</v>
      </c>
      <c r="C974" t="s">
        <v>386</v>
      </c>
      <c r="D974" s="4" t="s">
        <v>371</v>
      </c>
      <c r="E974">
        <v>290.39999999999998</v>
      </c>
    </row>
    <row r="975" spans="2:5" x14ac:dyDescent="0.25">
      <c r="B975" s="4" t="s">
        <v>362</v>
      </c>
      <c r="C975" t="s">
        <v>386</v>
      </c>
      <c r="D975" s="4" t="s">
        <v>392</v>
      </c>
      <c r="E975">
        <v>9.9517906336088202E-2</v>
      </c>
    </row>
    <row r="976" spans="2:5" x14ac:dyDescent="0.25">
      <c r="B976" s="4" t="s">
        <v>360</v>
      </c>
      <c r="C976" t="s">
        <v>378</v>
      </c>
      <c r="D976" s="4" t="s">
        <v>370</v>
      </c>
      <c r="E976">
        <v>251.8</v>
      </c>
    </row>
    <row r="977" spans="2:5" x14ac:dyDescent="0.25">
      <c r="B977" s="4" t="s">
        <v>360</v>
      </c>
      <c r="C977" t="s">
        <v>378</v>
      </c>
      <c r="D977" s="4" t="s">
        <v>371</v>
      </c>
      <c r="E977">
        <v>200.5</v>
      </c>
    </row>
    <row r="978" spans="2:5" x14ac:dyDescent="0.25">
      <c r="B978" s="4" t="s">
        <v>360</v>
      </c>
      <c r="C978" t="s">
        <v>378</v>
      </c>
      <c r="D978" s="4" t="s">
        <v>392</v>
      </c>
      <c r="E978">
        <v>0.25586034912718197</v>
      </c>
    </row>
    <row r="979" spans="2:5" x14ac:dyDescent="0.25">
      <c r="B979" s="4" t="s">
        <v>362</v>
      </c>
      <c r="C979" t="s">
        <v>188</v>
      </c>
      <c r="D979" s="4" t="s">
        <v>370</v>
      </c>
      <c r="E979">
        <v>271</v>
      </c>
    </row>
    <row r="980" spans="2:5" x14ac:dyDescent="0.25">
      <c r="B980" s="4" t="s">
        <v>362</v>
      </c>
      <c r="C980" t="s">
        <v>188</v>
      </c>
      <c r="D980" s="4" t="s">
        <v>371</v>
      </c>
      <c r="E980">
        <v>246.6</v>
      </c>
    </row>
    <row r="981" spans="2:5" x14ac:dyDescent="0.25">
      <c r="B981" s="4" t="s">
        <v>362</v>
      </c>
      <c r="C981" t="s">
        <v>188</v>
      </c>
      <c r="D981" s="4" t="s">
        <v>392</v>
      </c>
      <c r="E981">
        <v>9.8945660989456605E-2</v>
      </c>
    </row>
    <row r="982" spans="2:5" x14ac:dyDescent="0.25">
      <c r="B982" s="4" t="s">
        <v>362</v>
      </c>
      <c r="C982" t="s">
        <v>189</v>
      </c>
      <c r="D982" s="4" t="s">
        <v>370</v>
      </c>
      <c r="E982">
        <v>327.8</v>
      </c>
    </row>
    <row r="983" spans="2:5" x14ac:dyDescent="0.25">
      <c r="B983" s="4" t="s">
        <v>362</v>
      </c>
      <c r="C983" t="s">
        <v>189</v>
      </c>
      <c r="D983" s="4" t="s">
        <v>371</v>
      </c>
      <c r="E983">
        <v>289.10000000000002</v>
      </c>
    </row>
    <row r="984" spans="2:5" x14ac:dyDescent="0.25">
      <c r="B984" s="4" t="s">
        <v>362</v>
      </c>
      <c r="C984" t="s">
        <v>189</v>
      </c>
      <c r="D984" s="4" t="s">
        <v>392</v>
      </c>
      <c r="E984">
        <v>0.13386371497751601</v>
      </c>
    </row>
    <row r="985" spans="2:5" x14ac:dyDescent="0.25">
      <c r="B985" s="4" t="s">
        <v>356</v>
      </c>
      <c r="C985" t="s">
        <v>263</v>
      </c>
      <c r="D985" s="4" t="s">
        <v>370</v>
      </c>
      <c r="E985">
        <v>332.2</v>
      </c>
    </row>
    <row r="986" spans="2:5" x14ac:dyDescent="0.25">
      <c r="B986" s="4" t="s">
        <v>356</v>
      </c>
      <c r="C986" t="s">
        <v>263</v>
      </c>
      <c r="D986" s="4" t="s">
        <v>371</v>
      </c>
      <c r="E986">
        <v>273.10000000000002</v>
      </c>
    </row>
    <row r="987" spans="2:5" x14ac:dyDescent="0.25">
      <c r="B987" s="4" t="s">
        <v>356</v>
      </c>
      <c r="C987" t="s">
        <v>263</v>
      </c>
      <c r="D987" s="4" t="s">
        <v>392</v>
      </c>
      <c r="E987">
        <v>0.216404247528378</v>
      </c>
    </row>
    <row r="988" spans="2:5" x14ac:dyDescent="0.25">
      <c r="B988" s="4" t="s">
        <v>362</v>
      </c>
      <c r="C988" t="s">
        <v>387</v>
      </c>
      <c r="D988" s="4" t="s">
        <v>370</v>
      </c>
      <c r="E988">
        <v>321.39999999999998</v>
      </c>
    </row>
    <row r="989" spans="2:5" x14ac:dyDescent="0.25">
      <c r="B989" s="4" t="s">
        <v>362</v>
      </c>
      <c r="C989" t="s">
        <v>387</v>
      </c>
      <c r="D989" s="4" t="s">
        <v>371</v>
      </c>
      <c r="E989">
        <v>271.2</v>
      </c>
    </row>
    <row r="990" spans="2:5" x14ac:dyDescent="0.25">
      <c r="B990" s="4" t="s">
        <v>362</v>
      </c>
      <c r="C990" t="s">
        <v>387</v>
      </c>
      <c r="D990" s="4" t="s">
        <v>392</v>
      </c>
      <c r="E990">
        <v>0.185103244837758</v>
      </c>
    </row>
    <row r="991" spans="2:5" x14ac:dyDescent="0.25">
      <c r="B991" s="4" t="s">
        <v>358</v>
      </c>
      <c r="C991" t="s">
        <v>305</v>
      </c>
      <c r="D991" s="4" t="s">
        <v>370</v>
      </c>
      <c r="E991">
        <v>349.6</v>
      </c>
    </row>
    <row r="992" spans="2:5" x14ac:dyDescent="0.25">
      <c r="B992" s="4" t="s">
        <v>358</v>
      </c>
      <c r="C992" t="s">
        <v>305</v>
      </c>
      <c r="D992" s="4" t="s">
        <v>371</v>
      </c>
      <c r="E992">
        <v>300.39999999999998</v>
      </c>
    </row>
    <row r="993" spans="2:5" x14ac:dyDescent="0.25">
      <c r="B993" s="4" t="s">
        <v>358</v>
      </c>
      <c r="C993" t="s">
        <v>305</v>
      </c>
      <c r="D993" s="4" t="s">
        <v>392</v>
      </c>
      <c r="E993">
        <v>0.163781624500666</v>
      </c>
    </row>
    <row r="994" spans="2:5" x14ac:dyDescent="0.25">
      <c r="B994" s="4" t="s">
        <v>360</v>
      </c>
      <c r="C994" t="s">
        <v>339</v>
      </c>
      <c r="D994" s="4" t="s">
        <v>370</v>
      </c>
      <c r="E994">
        <v>282.7</v>
      </c>
    </row>
    <row r="995" spans="2:5" x14ac:dyDescent="0.25">
      <c r="B995" s="4" t="s">
        <v>360</v>
      </c>
      <c r="C995" t="s">
        <v>339</v>
      </c>
      <c r="D995" s="4" t="s">
        <v>371</v>
      </c>
      <c r="E995">
        <v>228.6</v>
      </c>
    </row>
    <row r="996" spans="2:5" x14ac:dyDescent="0.25">
      <c r="B996" s="4" t="s">
        <v>360</v>
      </c>
      <c r="C996" t="s">
        <v>339</v>
      </c>
      <c r="D996" s="4" t="s">
        <v>392</v>
      </c>
      <c r="E996">
        <v>0.23665791776028</v>
      </c>
    </row>
    <row r="997" spans="2:5" x14ac:dyDescent="0.25">
      <c r="B997" s="4" t="s">
        <v>362</v>
      </c>
      <c r="C997" t="s">
        <v>191</v>
      </c>
      <c r="D997" s="4" t="s">
        <v>370</v>
      </c>
      <c r="E997">
        <v>285.39999999999998</v>
      </c>
    </row>
    <row r="998" spans="2:5" x14ac:dyDescent="0.25">
      <c r="B998" s="4" t="s">
        <v>362</v>
      </c>
      <c r="C998" t="s">
        <v>191</v>
      </c>
      <c r="D998" s="4" t="s">
        <v>371</v>
      </c>
      <c r="E998">
        <v>241.9</v>
      </c>
    </row>
    <row r="999" spans="2:5" x14ac:dyDescent="0.25">
      <c r="B999" s="4" t="s">
        <v>362</v>
      </c>
      <c r="C999" t="s">
        <v>191</v>
      </c>
      <c r="D999" s="4" t="s">
        <v>392</v>
      </c>
      <c r="E999">
        <v>0.179826374534932</v>
      </c>
    </row>
    <row r="1000" spans="2:5" x14ac:dyDescent="0.25">
      <c r="B1000" s="4" t="s">
        <v>362</v>
      </c>
      <c r="C1000" t="s">
        <v>192</v>
      </c>
      <c r="D1000" s="4" t="s">
        <v>370</v>
      </c>
      <c r="E1000">
        <v>252.3</v>
      </c>
    </row>
    <row r="1001" spans="2:5" x14ac:dyDescent="0.25">
      <c r="B1001" s="4" t="s">
        <v>362</v>
      </c>
      <c r="C1001" t="s">
        <v>192</v>
      </c>
      <c r="D1001" s="4" t="s">
        <v>371</v>
      </c>
      <c r="E1001">
        <v>207.8</v>
      </c>
    </row>
    <row r="1002" spans="2:5" x14ac:dyDescent="0.25">
      <c r="B1002" s="4" t="s">
        <v>362</v>
      </c>
      <c r="C1002" t="s">
        <v>192</v>
      </c>
      <c r="D1002" s="4" t="s">
        <v>392</v>
      </c>
      <c r="E1002">
        <v>0.21414821944177101</v>
      </c>
    </row>
    <row r="1003" spans="2:5" x14ac:dyDescent="0.25">
      <c r="B1003" s="4" t="s">
        <v>362</v>
      </c>
      <c r="C1003" t="s">
        <v>193</v>
      </c>
      <c r="D1003" s="4" t="s">
        <v>370</v>
      </c>
      <c r="E1003">
        <v>264.89999999999998</v>
      </c>
    </row>
    <row r="1004" spans="2:5" x14ac:dyDescent="0.25">
      <c r="B1004" s="4" t="s">
        <v>362</v>
      </c>
      <c r="C1004" t="s">
        <v>193</v>
      </c>
      <c r="D1004" s="4" t="s">
        <v>371</v>
      </c>
      <c r="E1004">
        <v>238.3</v>
      </c>
    </row>
    <row r="1005" spans="2:5" x14ac:dyDescent="0.25">
      <c r="B1005" s="4" t="s">
        <v>362</v>
      </c>
      <c r="C1005" t="s">
        <v>193</v>
      </c>
      <c r="D1005" s="4" t="s">
        <v>392</v>
      </c>
      <c r="E1005">
        <v>0.11162400335711301</v>
      </c>
    </row>
    <row r="1006" spans="2:5" x14ac:dyDescent="0.25">
      <c r="B1006" s="4" t="s">
        <v>362</v>
      </c>
      <c r="C1006" t="s">
        <v>194</v>
      </c>
      <c r="D1006" s="4" t="s">
        <v>370</v>
      </c>
      <c r="E1006">
        <v>373</v>
      </c>
    </row>
    <row r="1007" spans="2:5" x14ac:dyDescent="0.25">
      <c r="B1007" s="4" t="s">
        <v>362</v>
      </c>
      <c r="C1007" t="s">
        <v>194</v>
      </c>
      <c r="D1007" s="4" t="s">
        <v>371</v>
      </c>
      <c r="E1007">
        <v>381.9</v>
      </c>
    </row>
    <row r="1008" spans="2:5" x14ac:dyDescent="0.25">
      <c r="B1008" s="4" t="s">
        <v>362</v>
      </c>
      <c r="C1008" t="s">
        <v>194</v>
      </c>
      <c r="D1008" s="4" t="s">
        <v>392</v>
      </c>
      <c r="E1008">
        <v>-2.3304529981670499E-2</v>
      </c>
    </row>
    <row r="1009" spans="2:5" x14ac:dyDescent="0.25">
      <c r="B1009" s="4" t="s">
        <v>362</v>
      </c>
      <c r="C1009" t="s">
        <v>195</v>
      </c>
      <c r="D1009" s="4" t="s">
        <v>370</v>
      </c>
      <c r="E1009">
        <v>247.8</v>
      </c>
    </row>
    <row r="1010" spans="2:5" x14ac:dyDescent="0.25">
      <c r="B1010" s="4" t="s">
        <v>362</v>
      </c>
      <c r="C1010" t="s">
        <v>195</v>
      </c>
      <c r="D1010" s="4" t="s">
        <v>371</v>
      </c>
      <c r="E1010">
        <v>207.9</v>
      </c>
    </row>
    <row r="1011" spans="2:5" x14ac:dyDescent="0.25">
      <c r="B1011" s="4" t="s">
        <v>362</v>
      </c>
      <c r="C1011" t="s">
        <v>195</v>
      </c>
      <c r="D1011" s="4" t="s">
        <v>392</v>
      </c>
      <c r="E1011">
        <v>0.19191919191919199</v>
      </c>
    </row>
    <row r="1012" spans="2:5" x14ac:dyDescent="0.25">
      <c r="B1012" s="4" t="s">
        <v>359</v>
      </c>
      <c r="C1012" t="s">
        <v>197</v>
      </c>
      <c r="D1012" s="4" t="s">
        <v>370</v>
      </c>
      <c r="E1012">
        <v>295.3</v>
      </c>
    </row>
    <row r="1013" spans="2:5" x14ac:dyDescent="0.25">
      <c r="B1013" s="4" t="s">
        <v>359</v>
      </c>
      <c r="C1013" t="s">
        <v>197</v>
      </c>
      <c r="D1013" s="4" t="s">
        <v>371</v>
      </c>
      <c r="E1013">
        <v>257.89999999999998</v>
      </c>
    </row>
    <row r="1014" spans="2:5" x14ac:dyDescent="0.25">
      <c r="B1014" s="4" t="s">
        <v>359</v>
      </c>
      <c r="C1014" t="s">
        <v>197</v>
      </c>
      <c r="D1014" s="4" t="s">
        <v>392</v>
      </c>
      <c r="E1014">
        <v>0.145017448623498</v>
      </c>
    </row>
    <row r="1015" spans="2:5" x14ac:dyDescent="0.25">
      <c r="B1015" s="4" t="s">
        <v>359</v>
      </c>
      <c r="C1015" t="s">
        <v>365</v>
      </c>
      <c r="D1015" s="4" t="s">
        <v>370</v>
      </c>
      <c r="E1015">
        <v>253.8</v>
      </c>
    </row>
    <row r="1016" spans="2:5" x14ac:dyDescent="0.25">
      <c r="B1016" s="4" t="s">
        <v>359</v>
      </c>
      <c r="C1016" t="s">
        <v>365</v>
      </c>
      <c r="D1016" s="4" t="s">
        <v>371</v>
      </c>
      <c r="E1016">
        <v>215.5</v>
      </c>
    </row>
    <row r="1017" spans="2:5" x14ac:dyDescent="0.25">
      <c r="B1017" s="4" t="s">
        <v>359</v>
      </c>
      <c r="C1017" t="s">
        <v>365</v>
      </c>
      <c r="D1017" s="4" t="s">
        <v>392</v>
      </c>
      <c r="E1017">
        <v>0.17772621809744801</v>
      </c>
    </row>
    <row r="1018" spans="2:5" x14ac:dyDescent="0.25">
      <c r="B1018" s="4" t="s">
        <v>362</v>
      </c>
      <c r="C1018" t="s">
        <v>286</v>
      </c>
      <c r="D1018" s="4" t="s">
        <v>370</v>
      </c>
      <c r="E1018">
        <v>326.89999999999998</v>
      </c>
    </row>
    <row r="1019" spans="2:5" x14ac:dyDescent="0.25">
      <c r="B1019" s="4" t="s">
        <v>362</v>
      </c>
      <c r="C1019" t="s">
        <v>286</v>
      </c>
      <c r="D1019" s="4" t="s">
        <v>371</v>
      </c>
      <c r="E1019">
        <v>302.10000000000002</v>
      </c>
    </row>
    <row r="1020" spans="2:5" x14ac:dyDescent="0.25">
      <c r="B1020" s="4" t="s">
        <v>362</v>
      </c>
      <c r="C1020" t="s">
        <v>286</v>
      </c>
      <c r="D1020" s="4" t="s">
        <v>392</v>
      </c>
      <c r="E1020">
        <v>8.2092022509102899E-2</v>
      </c>
    </row>
    <row r="1021" spans="2:5" x14ac:dyDescent="0.25">
      <c r="B1021" s="4" t="s">
        <v>358</v>
      </c>
      <c r="C1021" t="s">
        <v>288</v>
      </c>
      <c r="D1021" s="4" t="s">
        <v>370</v>
      </c>
      <c r="E1021">
        <v>355.5</v>
      </c>
    </row>
    <row r="1022" spans="2:5" x14ac:dyDescent="0.25">
      <c r="B1022" s="4" t="s">
        <v>358</v>
      </c>
      <c r="C1022" t="s">
        <v>288</v>
      </c>
      <c r="D1022" s="4" t="s">
        <v>371</v>
      </c>
      <c r="E1022">
        <v>304.2</v>
      </c>
    </row>
    <row r="1023" spans="2:5" x14ac:dyDescent="0.25">
      <c r="B1023" s="4" t="s">
        <v>358</v>
      </c>
      <c r="C1023" t="s">
        <v>288</v>
      </c>
      <c r="D1023" s="4" t="s">
        <v>392</v>
      </c>
      <c r="E1023">
        <v>0.16863905325443801</v>
      </c>
    </row>
    <row r="1024" spans="2:5" x14ac:dyDescent="0.25">
      <c r="B1024" s="4" t="s">
        <v>360</v>
      </c>
      <c r="C1024" t="s">
        <v>207</v>
      </c>
      <c r="D1024" s="4" t="s">
        <v>370</v>
      </c>
      <c r="E1024">
        <v>200.5</v>
      </c>
    </row>
    <row r="1025" spans="2:5" x14ac:dyDescent="0.25">
      <c r="B1025" s="4" t="s">
        <v>360</v>
      </c>
      <c r="C1025" t="s">
        <v>207</v>
      </c>
      <c r="D1025" s="4" t="s">
        <v>371</v>
      </c>
      <c r="E1025">
        <v>164.1</v>
      </c>
    </row>
    <row r="1026" spans="2:5" x14ac:dyDescent="0.25">
      <c r="B1026" s="4" t="s">
        <v>360</v>
      </c>
      <c r="C1026" t="s">
        <v>207</v>
      </c>
      <c r="D1026" s="4" t="s">
        <v>392</v>
      </c>
      <c r="E1026">
        <v>0.221815965874467</v>
      </c>
    </row>
    <row r="1027" spans="2:5" x14ac:dyDescent="0.25">
      <c r="B1027" s="4" t="s">
        <v>360</v>
      </c>
      <c r="C1027" t="s">
        <v>322</v>
      </c>
      <c r="D1027" s="4" t="s">
        <v>370</v>
      </c>
      <c r="E1027">
        <v>260.10000000000002</v>
      </c>
    </row>
    <row r="1028" spans="2:5" x14ac:dyDescent="0.25">
      <c r="B1028" s="4" t="s">
        <v>360</v>
      </c>
      <c r="C1028" t="s">
        <v>322</v>
      </c>
      <c r="D1028" s="4" t="s">
        <v>371</v>
      </c>
      <c r="E1028">
        <v>199.6</v>
      </c>
    </row>
    <row r="1029" spans="2:5" x14ac:dyDescent="0.25">
      <c r="B1029" s="4" t="s">
        <v>360</v>
      </c>
      <c r="C1029" t="s">
        <v>322</v>
      </c>
      <c r="D1029" s="4" t="s">
        <v>392</v>
      </c>
      <c r="E1029">
        <v>0.30310621242484997</v>
      </c>
    </row>
    <row r="1030" spans="2:5" x14ac:dyDescent="0.25">
      <c r="B1030" s="4" t="s">
        <v>362</v>
      </c>
      <c r="C1030" t="s">
        <v>280</v>
      </c>
      <c r="D1030" s="4" t="s">
        <v>370</v>
      </c>
      <c r="E1030">
        <v>371.4</v>
      </c>
    </row>
    <row r="1031" spans="2:5" x14ac:dyDescent="0.25">
      <c r="B1031" s="4" t="s">
        <v>362</v>
      </c>
      <c r="C1031" t="s">
        <v>280</v>
      </c>
      <c r="D1031" s="4" t="s">
        <v>371</v>
      </c>
      <c r="E1031">
        <v>316.2</v>
      </c>
    </row>
    <row r="1032" spans="2:5" x14ac:dyDescent="0.25">
      <c r="B1032" s="4" t="s">
        <v>362</v>
      </c>
      <c r="C1032" t="s">
        <v>280</v>
      </c>
      <c r="D1032" s="4" t="s">
        <v>392</v>
      </c>
      <c r="E1032">
        <v>0.17457305502846299</v>
      </c>
    </row>
    <row r="1033" spans="2:5" x14ac:dyDescent="0.25">
      <c r="B1033" s="4" t="s">
        <v>362</v>
      </c>
      <c r="C1033" t="s">
        <v>297</v>
      </c>
      <c r="D1033" s="4" t="s">
        <v>370</v>
      </c>
      <c r="E1033">
        <v>294.39999999999998</v>
      </c>
    </row>
    <row r="1034" spans="2:5" x14ac:dyDescent="0.25">
      <c r="B1034" s="4" t="s">
        <v>362</v>
      </c>
      <c r="C1034" t="s">
        <v>297</v>
      </c>
      <c r="D1034" s="4" t="s">
        <v>371</v>
      </c>
      <c r="E1034">
        <v>268.39999999999998</v>
      </c>
    </row>
    <row r="1035" spans="2:5" x14ac:dyDescent="0.25">
      <c r="B1035" s="4" t="s">
        <v>362</v>
      </c>
      <c r="C1035" t="s">
        <v>297</v>
      </c>
      <c r="D1035" s="4" t="s">
        <v>392</v>
      </c>
      <c r="E1035">
        <v>9.6870342771982101E-2</v>
      </c>
    </row>
    <row r="1036" spans="2:5" x14ac:dyDescent="0.25">
      <c r="B1036" s="4" t="s">
        <v>359</v>
      </c>
      <c r="C1036" t="s">
        <v>369</v>
      </c>
      <c r="D1036" s="4" t="s">
        <v>370</v>
      </c>
      <c r="E1036">
        <v>297</v>
      </c>
    </row>
    <row r="1037" spans="2:5" x14ac:dyDescent="0.25">
      <c r="B1037" s="4" t="s">
        <v>359</v>
      </c>
      <c r="C1037" t="s">
        <v>369</v>
      </c>
      <c r="D1037" s="4" t="s">
        <v>371</v>
      </c>
      <c r="E1037">
        <v>264.60000000000002</v>
      </c>
    </row>
    <row r="1038" spans="2:5" x14ac:dyDescent="0.25">
      <c r="B1038" s="4" t="s">
        <v>359</v>
      </c>
      <c r="C1038" t="s">
        <v>369</v>
      </c>
      <c r="D1038" s="4" t="s">
        <v>392</v>
      </c>
      <c r="E1038">
        <v>0.122448979591837</v>
      </c>
    </row>
    <row r="1039" spans="2:5" x14ac:dyDescent="0.25">
      <c r="B1039" s="4" t="s">
        <v>358</v>
      </c>
      <c r="C1039" t="s">
        <v>400</v>
      </c>
      <c r="D1039" s="4" t="s">
        <v>370</v>
      </c>
      <c r="E1039">
        <v>411.6</v>
      </c>
    </row>
    <row r="1040" spans="2:5" x14ac:dyDescent="0.25">
      <c r="B1040" s="4" t="s">
        <v>358</v>
      </c>
      <c r="C1040" t="s">
        <v>400</v>
      </c>
      <c r="D1040" s="4" t="s">
        <v>371</v>
      </c>
      <c r="E1040">
        <v>350.5</v>
      </c>
    </row>
    <row r="1041" spans="2:5" x14ac:dyDescent="0.25">
      <c r="B1041" s="4" t="s">
        <v>358</v>
      </c>
      <c r="C1041" t="s">
        <v>400</v>
      </c>
      <c r="D1041" s="4" t="s">
        <v>392</v>
      </c>
      <c r="E1041">
        <v>0.17432239657632001</v>
      </c>
    </row>
    <row r="1042" spans="2:5" x14ac:dyDescent="0.25">
      <c r="B1042" s="4" t="s">
        <v>358</v>
      </c>
      <c r="C1042" t="s">
        <v>285</v>
      </c>
      <c r="D1042" s="4" t="s">
        <v>370</v>
      </c>
      <c r="E1042">
        <v>390.8</v>
      </c>
    </row>
    <row r="1043" spans="2:5" x14ac:dyDescent="0.25">
      <c r="B1043" s="4" t="s">
        <v>358</v>
      </c>
      <c r="C1043" t="s">
        <v>285</v>
      </c>
      <c r="D1043" s="4" t="s">
        <v>371</v>
      </c>
      <c r="E1043">
        <v>319.89999999999998</v>
      </c>
    </row>
    <row r="1044" spans="2:5" x14ac:dyDescent="0.25">
      <c r="B1044" s="4" t="s">
        <v>358</v>
      </c>
      <c r="C1044" t="s">
        <v>285</v>
      </c>
      <c r="D1044" s="4" t="s">
        <v>392</v>
      </c>
      <c r="E1044">
        <v>0.221631759924977</v>
      </c>
    </row>
    <row r="1045" spans="2:5" x14ac:dyDescent="0.25">
      <c r="B1045" s="4" t="s">
        <v>358</v>
      </c>
      <c r="C1045" t="s">
        <v>401</v>
      </c>
      <c r="D1045" s="4" t="s">
        <v>370</v>
      </c>
      <c r="E1045">
        <v>386.7</v>
      </c>
    </row>
    <row r="1046" spans="2:5" x14ac:dyDescent="0.25">
      <c r="B1046" s="4" t="s">
        <v>358</v>
      </c>
      <c r="C1046" t="s">
        <v>401</v>
      </c>
      <c r="D1046" s="4" t="s">
        <v>371</v>
      </c>
      <c r="E1046">
        <v>312.60000000000002</v>
      </c>
    </row>
    <row r="1047" spans="2:5" x14ac:dyDescent="0.25">
      <c r="B1047" s="4" t="s">
        <v>358</v>
      </c>
      <c r="C1047" t="s">
        <v>401</v>
      </c>
      <c r="D1047" s="4" t="s">
        <v>392</v>
      </c>
      <c r="E1047">
        <v>0.23704414587332001</v>
      </c>
    </row>
    <row r="1048" spans="2:5" x14ac:dyDescent="0.25">
      <c r="B1048" s="4" t="s">
        <v>359</v>
      </c>
      <c r="C1048" t="s">
        <v>337</v>
      </c>
      <c r="D1048" s="4" t="s">
        <v>370</v>
      </c>
      <c r="E1048">
        <v>247.7</v>
      </c>
    </row>
    <row r="1049" spans="2:5" x14ac:dyDescent="0.25">
      <c r="B1049" s="4" t="s">
        <v>359</v>
      </c>
      <c r="C1049" t="s">
        <v>337</v>
      </c>
      <c r="D1049" s="4" t="s">
        <v>371</v>
      </c>
      <c r="E1049">
        <v>218.1</v>
      </c>
    </row>
    <row r="1050" spans="2:5" x14ac:dyDescent="0.25">
      <c r="B1050" s="4" t="s">
        <v>359</v>
      </c>
      <c r="C1050" t="s">
        <v>337</v>
      </c>
      <c r="D1050" s="4" t="s">
        <v>392</v>
      </c>
      <c r="E1050">
        <v>0.13571756075194899</v>
      </c>
    </row>
    <row r="1051" spans="2:5" x14ac:dyDescent="0.25">
      <c r="B1051" s="4" t="s">
        <v>360</v>
      </c>
      <c r="C1051" t="s">
        <v>379</v>
      </c>
      <c r="D1051" s="4" t="s">
        <v>370</v>
      </c>
      <c r="E1051">
        <v>303.5</v>
      </c>
    </row>
    <row r="1052" spans="2:5" x14ac:dyDescent="0.25">
      <c r="B1052" s="4" t="s">
        <v>360</v>
      </c>
      <c r="C1052" t="s">
        <v>379</v>
      </c>
      <c r="D1052" s="4" t="s">
        <v>371</v>
      </c>
      <c r="E1052">
        <v>274.3</v>
      </c>
    </row>
    <row r="1053" spans="2:5" x14ac:dyDescent="0.25">
      <c r="B1053" s="4" t="s">
        <v>360</v>
      </c>
      <c r="C1053" t="s">
        <v>379</v>
      </c>
      <c r="D1053" s="4" t="s">
        <v>392</v>
      </c>
      <c r="E1053">
        <v>0.106452788917244</v>
      </c>
    </row>
    <row r="1054" spans="2:5" x14ac:dyDescent="0.25">
      <c r="B1054" s="4" t="s">
        <v>360</v>
      </c>
      <c r="C1054" t="s">
        <v>338</v>
      </c>
      <c r="D1054" s="4" t="s">
        <v>370</v>
      </c>
      <c r="E1054">
        <v>288.2</v>
      </c>
    </row>
    <row r="1055" spans="2:5" x14ac:dyDescent="0.25">
      <c r="B1055" s="4" t="s">
        <v>360</v>
      </c>
      <c r="C1055" t="s">
        <v>338</v>
      </c>
      <c r="D1055" s="4" t="s">
        <v>371</v>
      </c>
      <c r="E1055">
        <v>236.9</v>
      </c>
    </row>
    <row r="1056" spans="2:5" x14ac:dyDescent="0.25">
      <c r="B1056" s="4" t="s">
        <v>360</v>
      </c>
      <c r="C1056" t="s">
        <v>338</v>
      </c>
      <c r="D1056" s="4" t="s">
        <v>392</v>
      </c>
      <c r="E1056">
        <v>0.21654706627268899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A7669-B580-457C-BA6C-4D30D50D320A}">
  <dimension ref="B2:O363"/>
  <sheetViews>
    <sheetView zoomScaleNormal="100" workbookViewId="0"/>
  </sheetViews>
  <sheetFormatPr defaultRowHeight="15" x14ac:dyDescent="0.25"/>
  <cols>
    <col min="1" max="1" width="3" customWidth="1"/>
    <col min="2" max="2" width="28.140625" bestFit="1" customWidth="1"/>
    <col min="3" max="3" width="19.140625" bestFit="1" customWidth="1"/>
    <col min="5" max="5" width="32" bestFit="1" customWidth="1"/>
    <col min="6" max="6" width="12.85546875" style="2" bestFit="1" customWidth="1"/>
    <col min="7" max="7" width="4.7109375" customWidth="1"/>
    <col min="8" max="8" width="24.5703125" bestFit="1" customWidth="1"/>
    <col min="9" max="9" width="19.140625" bestFit="1" customWidth="1"/>
    <col min="10" max="10" width="3.85546875" customWidth="1"/>
    <col min="11" max="12" width="4.140625" customWidth="1"/>
    <col min="13" max="13" width="8" bestFit="1" customWidth="1"/>
    <col min="14" max="14" width="32" bestFit="1" customWidth="1"/>
    <col min="15" max="15" width="16" bestFit="1" customWidth="1"/>
  </cols>
  <sheetData>
    <row r="2" spans="2:14" x14ac:dyDescent="0.25">
      <c r="B2" s="3" t="s">
        <v>350</v>
      </c>
      <c r="C2" t="s">
        <v>402</v>
      </c>
      <c r="H2" s="3" t="s">
        <v>350</v>
      </c>
      <c r="I2" t="s">
        <v>402</v>
      </c>
    </row>
    <row r="3" spans="2:14" x14ac:dyDescent="0.25">
      <c r="B3" s="3" t="s">
        <v>389</v>
      </c>
      <c r="C3" t="s">
        <v>370</v>
      </c>
      <c r="E3" s="6" t="str">
        <f>IF(C3="Wijz%","Verandering tussen 2020 en 2021","Gem. huisprijzen in "&amp;C3)&amp;IF(OR(C2="(Alle)",C2="(Meerdere items)"),"","
("&amp;C2&amp;")")</f>
        <v>Gem. huisprijzen in 2021</v>
      </c>
      <c r="F3" s="8"/>
      <c r="H3" s="3" t="s">
        <v>389</v>
      </c>
      <c r="I3" t="s">
        <v>370</v>
      </c>
    </row>
    <row r="5" spans="2:14" x14ac:dyDescent="0.25">
      <c r="B5" s="3" t="s">
        <v>0</v>
      </c>
      <c r="C5" t="s">
        <v>391</v>
      </c>
      <c r="E5" s="5" t="s">
        <v>372</v>
      </c>
      <c r="F5" s="7" t="s">
        <v>390</v>
      </c>
      <c r="H5" s="3" t="s">
        <v>0</v>
      </c>
      <c r="I5" t="s">
        <v>391</v>
      </c>
      <c r="K5" s="5" t="s">
        <v>393</v>
      </c>
      <c r="L5" s="5" t="s">
        <v>394</v>
      </c>
      <c r="M5" s="5" t="s">
        <v>390</v>
      </c>
      <c r="N5" s="5" t="s">
        <v>0</v>
      </c>
    </row>
    <row r="6" spans="2:14" x14ac:dyDescent="0.25">
      <c r="B6" t="s">
        <v>281</v>
      </c>
      <c r="C6" s="4">
        <v>393.8</v>
      </c>
      <c r="E6" t="str">
        <f>IF(B6="","",B6)</f>
        <v>Aa en Hunze</v>
      </c>
      <c r="F6" s="2">
        <f>C6*IF($C$3="Wijz%",100,1)</f>
        <v>393.8</v>
      </c>
      <c r="H6" t="s">
        <v>16</v>
      </c>
      <c r="I6" s="4">
        <v>431.3</v>
      </c>
      <c r="J6" s="4"/>
      <c r="K6">
        <v>1</v>
      </c>
      <c r="L6">
        <v>10</v>
      </c>
      <c r="M6">
        <f>I6*IF($C$3="Wijz%",100,1)</f>
        <v>431.3</v>
      </c>
      <c r="N6" t="str">
        <f>H6</f>
        <v>Vlieland</v>
      </c>
    </row>
    <row r="7" spans="2:14" x14ac:dyDescent="0.25">
      <c r="B7" t="s">
        <v>6</v>
      </c>
      <c r="C7" s="4">
        <v>295</v>
      </c>
      <c r="E7" t="str">
        <f t="shared" ref="E7:E70" si="0">IF(B7="","",B7)</f>
        <v>Achtkarspelen</v>
      </c>
      <c r="F7" s="2">
        <f>IF(C7="",MIN($F$6:F6),C7*IF($C$3="Wijz%",100,1))</f>
        <v>295</v>
      </c>
      <c r="H7" t="s">
        <v>13</v>
      </c>
      <c r="I7" s="4">
        <v>430.2</v>
      </c>
      <c r="J7" s="4"/>
      <c r="K7">
        <v>1</v>
      </c>
      <c r="L7">
        <v>9</v>
      </c>
      <c r="M7">
        <f t="shared" ref="M7:M15" si="1">I7*IF($C$3="Wijz%",100,1)</f>
        <v>430.2</v>
      </c>
      <c r="N7" t="str">
        <f t="shared" ref="N7:N15" si="2">H7</f>
        <v>Schiermonnikoog</v>
      </c>
    </row>
    <row r="8" spans="2:14" x14ac:dyDescent="0.25">
      <c r="B8" t="s">
        <v>23</v>
      </c>
      <c r="C8" s="4">
        <v>273.2</v>
      </c>
      <c r="E8" t="str">
        <f t="shared" si="0"/>
        <v>Almelo</v>
      </c>
      <c r="F8" s="2">
        <f>IF(C8="",MIN($F$6:F7),C8*IF($C$3="Wijz%",100,1))</f>
        <v>273.2</v>
      </c>
      <c r="H8" t="s">
        <v>15</v>
      </c>
      <c r="I8" s="4">
        <v>418.1</v>
      </c>
      <c r="J8" s="4"/>
      <c r="K8">
        <v>1</v>
      </c>
      <c r="L8">
        <v>8</v>
      </c>
      <c r="M8">
        <f t="shared" si="1"/>
        <v>418.1</v>
      </c>
      <c r="N8" t="str">
        <f t="shared" si="2"/>
        <v>Terschelling</v>
      </c>
    </row>
    <row r="9" spans="2:14" x14ac:dyDescent="0.25">
      <c r="B9" t="s">
        <v>7</v>
      </c>
      <c r="C9" s="4">
        <v>345.2</v>
      </c>
      <c r="E9" t="str">
        <f t="shared" si="0"/>
        <v>Ameland</v>
      </c>
      <c r="F9" s="2">
        <f>IF(C9="",MIN($F$6:F8),C9*IF($C$3="Wijz%",100,1))</f>
        <v>345.2</v>
      </c>
      <c r="H9" t="s">
        <v>400</v>
      </c>
      <c r="I9" s="4">
        <v>411.6</v>
      </c>
      <c r="J9" s="4"/>
      <c r="K9">
        <v>1</v>
      </c>
      <c r="L9">
        <v>7</v>
      </c>
      <c r="M9">
        <f t="shared" si="1"/>
        <v>411.6</v>
      </c>
      <c r="N9" t="str">
        <f t="shared" si="2"/>
        <v>Gemeente Tynaarlo (Drenthe)</v>
      </c>
    </row>
    <row r="10" spans="2:14" x14ac:dyDescent="0.25">
      <c r="B10" t="s">
        <v>18</v>
      </c>
      <c r="C10" s="4">
        <v>301.10000000000002</v>
      </c>
      <c r="E10" t="str">
        <f t="shared" si="0"/>
        <v>Assen</v>
      </c>
      <c r="F10" s="2">
        <f>IF(C10="",MIN($F$6:F9),C10*IF($C$3="Wijz%",100,1))</f>
        <v>301.10000000000002</v>
      </c>
      <c r="H10" t="s">
        <v>281</v>
      </c>
      <c r="I10" s="4">
        <v>393.8</v>
      </c>
      <c r="J10" s="4"/>
      <c r="K10">
        <v>1</v>
      </c>
      <c r="L10">
        <v>6</v>
      </c>
      <c r="M10">
        <f t="shared" si="1"/>
        <v>393.8</v>
      </c>
      <c r="N10" t="str">
        <f t="shared" si="2"/>
        <v>Aa en Hunze</v>
      </c>
    </row>
    <row r="11" spans="2:14" x14ac:dyDescent="0.25">
      <c r="B11" t="s">
        <v>282</v>
      </c>
      <c r="C11" s="4">
        <v>305.8</v>
      </c>
      <c r="E11" t="str">
        <f t="shared" si="0"/>
        <v>Borger-Odoorn</v>
      </c>
      <c r="F11" s="2">
        <f>IF(C11="",MIN($F$6:F10),C11*IF($C$3="Wijz%",100,1))</f>
        <v>305.8</v>
      </c>
      <c r="H11" t="s">
        <v>25</v>
      </c>
      <c r="I11" s="4">
        <v>393.4</v>
      </c>
      <c r="J11" s="4"/>
      <c r="K11">
        <v>1</v>
      </c>
      <c r="L11">
        <v>5</v>
      </c>
      <c r="M11">
        <f t="shared" si="1"/>
        <v>393.4</v>
      </c>
      <c r="N11" t="str">
        <f t="shared" si="2"/>
        <v>Dalfsen</v>
      </c>
    </row>
    <row r="12" spans="2:14" x14ac:dyDescent="0.25">
      <c r="B12" t="s">
        <v>24</v>
      </c>
      <c r="C12" s="4">
        <v>336.6</v>
      </c>
      <c r="E12" t="str">
        <f t="shared" si="0"/>
        <v>Borne</v>
      </c>
      <c r="F12" s="2">
        <f>IF(C12="",MIN($F$6:F11),C12*IF($C$3="Wijz%",100,1))</f>
        <v>336.6</v>
      </c>
      <c r="H12" t="s">
        <v>285</v>
      </c>
      <c r="I12" s="4">
        <v>390.8</v>
      </c>
      <c r="J12" s="4"/>
      <c r="K12">
        <v>1</v>
      </c>
      <c r="L12">
        <v>4</v>
      </c>
      <c r="M12">
        <f t="shared" si="1"/>
        <v>390.8</v>
      </c>
      <c r="N12" t="str">
        <f t="shared" si="2"/>
        <v>De Wolden</v>
      </c>
    </row>
    <row r="13" spans="2:14" x14ac:dyDescent="0.25">
      <c r="B13" t="s">
        <v>19</v>
      </c>
      <c r="C13" s="4">
        <v>312.60000000000002</v>
      </c>
      <c r="E13" t="str">
        <f t="shared" si="0"/>
        <v>Coevorden</v>
      </c>
      <c r="F13" s="2">
        <f>IF(C13="",MIN($F$6:F12),C13*IF($C$3="Wijz%",100,1))</f>
        <v>312.60000000000002</v>
      </c>
      <c r="H13" t="s">
        <v>401</v>
      </c>
      <c r="I13" s="4">
        <v>386.7</v>
      </c>
      <c r="J13" s="4"/>
      <c r="K13">
        <v>1</v>
      </c>
      <c r="L13">
        <v>3</v>
      </c>
      <c r="M13">
        <f t="shared" si="1"/>
        <v>386.7</v>
      </c>
      <c r="N13" t="str">
        <f t="shared" si="2"/>
        <v>Gemeente Westerveld</v>
      </c>
    </row>
    <row r="14" spans="2:14" x14ac:dyDescent="0.25">
      <c r="B14" t="s">
        <v>25</v>
      </c>
      <c r="C14" s="4">
        <v>393.4</v>
      </c>
      <c r="E14" t="str">
        <f t="shared" si="0"/>
        <v>Dalfsen</v>
      </c>
      <c r="F14" s="2">
        <f>IF(C14="",MIN($F$6:F13),C14*IF($C$3="Wijz%",100,1))</f>
        <v>393.4</v>
      </c>
      <c r="H14" t="s">
        <v>36</v>
      </c>
      <c r="I14" s="4">
        <v>378.6</v>
      </c>
      <c r="J14" s="4"/>
      <c r="K14">
        <v>1</v>
      </c>
      <c r="L14">
        <v>2</v>
      </c>
      <c r="M14">
        <f t="shared" si="1"/>
        <v>378.6</v>
      </c>
      <c r="N14" t="str">
        <f t="shared" si="2"/>
        <v>Ommen</v>
      </c>
    </row>
    <row r="15" spans="2:14" x14ac:dyDescent="0.25">
      <c r="B15" t="s">
        <v>319</v>
      </c>
      <c r="C15" s="4">
        <v>290.60000000000002</v>
      </c>
      <c r="E15" t="str">
        <f t="shared" si="0"/>
        <v>Dantumadiel</v>
      </c>
      <c r="F15" s="2">
        <f>IF(C15="",MIN($F$6:F14),C15*IF($C$3="Wijz%",100,1))</f>
        <v>290.60000000000002</v>
      </c>
      <c r="H15" t="s">
        <v>41</v>
      </c>
      <c r="I15" s="4">
        <v>376.4</v>
      </c>
      <c r="J15" s="4"/>
      <c r="K15">
        <v>1</v>
      </c>
      <c r="L15">
        <v>1</v>
      </c>
      <c r="M15">
        <f t="shared" si="1"/>
        <v>376.4</v>
      </c>
      <c r="N15" t="str">
        <f t="shared" si="2"/>
        <v>Wierden</v>
      </c>
    </row>
    <row r="16" spans="2:14" x14ac:dyDescent="0.25">
      <c r="B16" t="s">
        <v>333</v>
      </c>
      <c r="C16" s="4">
        <v>344.4</v>
      </c>
      <c r="E16" t="str">
        <f t="shared" si="0"/>
        <v>De Fryske Marren</v>
      </c>
      <c r="F16" s="2">
        <f>IF(C16="",MIN($F$6:F15),C16*IF($C$3="Wijz%",100,1))</f>
        <v>344.4</v>
      </c>
    </row>
    <row r="17" spans="2:15" x14ac:dyDescent="0.25">
      <c r="B17" t="s">
        <v>285</v>
      </c>
      <c r="C17" s="4">
        <v>390.8</v>
      </c>
      <c r="E17" t="str">
        <f t="shared" si="0"/>
        <v>De Wolden</v>
      </c>
      <c r="F17" s="2">
        <f>IF(C17="",MIN($F$6:F16),C17*IF($C$3="Wijz%",100,1))</f>
        <v>390.8</v>
      </c>
    </row>
    <row r="18" spans="2:15" x14ac:dyDescent="0.25">
      <c r="B18" t="s">
        <v>383</v>
      </c>
      <c r="C18" s="4">
        <v>343.6</v>
      </c>
      <c r="E18" t="str">
        <f t="shared" si="0"/>
        <v>Deventer (Overijssel)</v>
      </c>
      <c r="F18" s="2">
        <f>IF(C18="",MIN($F$6:F17),C18*IF($C$3="Wijz%",100,1))</f>
        <v>343.6</v>
      </c>
    </row>
    <row r="19" spans="2:15" x14ac:dyDescent="0.25">
      <c r="B19" t="s">
        <v>312</v>
      </c>
      <c r="C19" s="4">
        <v>343.8</v>
      </c>
      <c r="E19" t="str">
        <f t="shared" si="0"/>
        <v>Dinkelland</v>
      </c>
      <c r="F19" s="2">
        <f>IF(C19="",MIN($F$6:F18),C19*IF($C$3="Wijz%",100,1))</f>
        <v>343.8</v>
      </c>
      <c r="H19" s="3" t="s">
        <v>350</v>
      </c>
      <c r="I19" t="s">
        <v>402</v>
      </c>
    </row>
    <row r="20" spans="2:15" x14ac:dyDescent="0.25">
      <c r="B20" t="s">
        <v>20</v>
      </c>
      <c r="C20" s="4">
        <v>262</v>
      </c>
      <c r="E20" t="str">
        <f t="shared" si="0"/>
        <v>Emmen</v>
      </c>
      <c r="F20" s="2">
        <f>IF(C20="",MIN($F$6:F19),C20*IF($C$3="Wijz%",100,1))</f>
        <v>262</v>
      </c>
      <c r="H20" s="3" t="s">
        <v>389</v>
      </c>
      <c r="I20" t="s">
        <v>370</v>
      </c>
    </row>
    <row r="21" spans="2:15" x14ac:dyDescent="0.25">
      <c r="B21" t="s">
        <v>27</v>
      </c>
      <c r="C21" s="4">
        <v>293.3</v>
      </c>
      <c r="E21" t="str">
        <f t="shared" si="0"/>
        <v>Enschede</v>
      </c>
      <c r="F21" s="2">
        <f>IF(C21="",MIN($F$6:F20),C21*IF($C$3="Wijz%",100,1))</f>
        <v>293.3</v>
      </c>
    </row>
    <row r="22" spans="2:15" x14ac:dyDescent="0.25">
      <c r="B22" t="s">
        <v>377</v>
      </c>
      <c r="C22" s="4">
        <v>321.8</v>
      </c>
      <c r="E22" t="str">
        <f t="shared" si="0"/>
        <v>Groningen (Groningen)</v>
      </c>
      <c r="F22" s="2">
        <f>IF(C22="",MIN($F$6:F21),C22*IF($C$3="Wijz%",100,1))</f>
        <v>321.8</v>
      </c>
      <c r="H22" s="3" t="s">
        <v>0</v>
      </c>
      <c r="I22" t="s">
        <v>391</v>
      </c>
      <c r="J22" s="3"/>
      <c r="K22" s="5" t="s">
        <v>393</v>
      </c>
      <c r="L22" s="5" t="s">
        <v>394</v>
      </c>
      <c r="M22" s="5" t="s">
        <v>390</v>
      </c>
      <c r="N22" s="5" t="s">
        <v>0</v>
      </c>
      <c r="O22" s="3"/>
    </row>
    <row r="23" spans="2:15" x14ac:dyDescent="0.25">
      <c r="B23" t="s">
        <v>28</v>
      </c>
      <c r="C23" s="4">
        <v>363.5</v>
      </c>
      <c r="E23" t="str">
        <f t="shared" si="0"/>
        <v>Haaksbergen</v>
      </c>
      <c r="F23" s="2">
        <f>IF(C23="",MIN($F$6:F22),C23*IF($C$3="Wijz%",100,1))</f>
        <v>363.5</v>
      </c>
      <c r="H23" t="s">
        <v>10</v>
      </c>
      <c r="I23" s="4">
        <v>262.2</v>
      </c>
      <c r="K23">
        <v>1</v>
      </c>
      <c r="L23">
        <v>10</v>
      </c>
      <c r="M23">
        <f>I23*IF($C$3="Wijz%",100,1)</f>
        <v>262.2</v>
      </c>
      <c r="N23" t="str">
        <f>H23</f>
        <v>Leeuwarden</v>
      </c>
    </row>
    <row r="24" spans="2:15" x14ac:dyDescent="0.25">
      <c r="B24" t="s">
        <v>29</v>
      </c>
      <c r="C24" s="4">
        <v>303.2</v>
      </c>
      <c r="E24" t="str">
        <f t="shared" si="0"/>
        <v>Hardenberg</v>
      </c>
      <c r="F24" s="2">
        <f>IF(C24="",MIN($F$6:F23),C24*IF($C$3="Wijz%",100,1))</f>
        <v>303.2</v>
      </c>
      <c r="H24" t="s">
        <v>20</v>
      </c>
      <c r="I24" s="4">
        <v>262</v>
      </c>
      <c r="K24">
        <v>1</v>
      </c>
      <c r="L24">
        <v>9</v>
      </c>
      <c r="M24">
        <f t="shared" ref="M24:M32" si="3">I24*IF($C$3="Wijz%",100,1)</f>
        <v>262</v>
      </c>
      <c r="N24" t="str">
        <f t="shared" ref="N24:N32" si="4">H24</f>
        <v>Emmen</v>
      </c>
    </row>
    <row r="25" spans="2:15" x14ac:dyDescent="0.25">
      <c r="B25" t="s">
        <v>8</v>
      </c>
      <c r="C25" s="4">
        <v>272.3</v>
      </c>
      <c r="E25" t="str">
        <f t="shared" si="0"/>
        <v>Harlingen</v>
      </c>
      <c r="F25" s="2">
        <f>IF(C25="",MIN($F$6:F24),C25*IF($C$3="Wijz%",100,1))</f>
        <v>272.3</v>
      </c>
      <c r="H25" t="s">
        <v>322</v>
      </c>
      <c r="I25" s="4">
        <v>260.10000000000002</v>
      </c>
      <c r="K25">
        <v>1</v>
      </c>
      <c r="L25">
        <v>8</v>
      </c>
      <c r="M25">
        <f t="shared" si="3"/>
        <v>260.10000000000002</v>
      </c>
      <c r="N25" t="str">
        <f t="shared" si="4"/>
        <v>Oldambt</v>
      </c>
    </row>
    <row r="26" spans="2:15" x14ac:dyDescent="0.25">
      <c r="B26" t="s">
        <v>9</v>
      </c>
      <c r="C26" s="4">
        <v>317.7</v>
      </c>
      <c r="E26" t="str">
        <f t="shared" si="0"/>
        <v>Heerenveen</v>
      </c>
      <c r="F26" s="2">
        <f>IF(C26="",MIN($F$6:F25),C26*IF($C$3="Wijz%",100,1))</f>
        <v>317.7</v>
      </c>
      <c r="H26" t="s">
        <v>365</v>
      </c>
      <c r="I26" s="4">
        <v>253.8</v>
      </c>
      <c r="K26">
        <v>1</v>
      </c>
      <c r="L26">
        <v>7</v>
      </c>
      <c r="M26">
        <f t="shared" si="3"/>
        <v>253.8</v>
      </c>
      <c r="N26" t="str">
        <f t="shared" si="4"/>
        <v>Noardeast-Fryslân</v>
      </c>
    </row>
    <row r="27" spans="2:15" x14ac:dyDescent="0.25">
      <c r="B27" t="s">
        <v>30</v>
      </c>
      <c r="C27" s="4">
        <v>334.8</v>
      </c>
      <c r="E27" t="str">
        <f t="shared" si="0"/>
        <v>Hellendoorn</v>
      </c>
      <c r="F27" s="2">
        <f>IF(C27="",MIN($F$6:F26),C27*IF($C$3="Wijz%",100,1))</f>
        <v>334.8</v>
      </c>
      <c r="H27" t="s">
        <v>378</v>
      </c>
      <c r="I27" s="4">
        <v>251.8</v>
      </c>
      <c r="K27">
        <v>1</v>
      </c>
      <c r="L27">
        <v>6</v>
      </c>
      <c r="M27">
        <f t="shared" si="3"/>
        <v>251.8</v>
      </c>
      <c r="N27" t="str">
        <f t="shared" si="4"/>
        <v>Het Hogeland (Groningen)</v>
      </c>
    </row>
    <row r="28" spans="2:15" x14ac:dyDescent="0.25">
      <c r="B28" t="s">
        <v>384</v>
      </c>
      <c r="C28" s="4">
        <v>289.2</v>
      </c>
      <c r="E28" t="str">
        <f t="shared" si="0"/>
        <v>Hengelo (Overijssel)</v>
      </c>
      <c r="F28" s="2">
        <f>IF(C28="",MIN($F$6:F27),C28*IF($C$3="Wijz%",100,1))</f>
        <v>289.2</v>
      </c>
      <c r="H28" t="s">
        <v>3</v>
      </c>
      <c r="I28" s="4">
        <v>250.7</v>
      </c>
      <c r="K28">
        <v>1</v>
      </c>
      <c r="L28">
        <v>5</v>
      </c>
      <c r="M28">
        <f t="shared" si="3"/>
        <v>250.7</v>
      </c>
      <c r="N28" t="str">
        <f t="shared" si="4"/>
        <v>Stadskanaal</v>
      </c>
    </row>
    <row r="29" spans="2:15" x14ac:dyDescent="0.25">
      <c r="B29" t="s">
        <v>378</v>
      </c>
      <c r="C29" s="4">
        <v>251.8</v>
      </c>
      <c r="E29" t="str">
        <f t="shared" si="0"/>
        <v>Het Hogeland (Groningen)</v>
      </c>
      <c r="F29" s="2">
        <f>IF(C29="",MIN($F$6:F28),C29*IF($C$3="Wijz%",100,1))</f>
        <v>251.8</v>
      </c>
      <c r="H29" t="s">
        <v>337</v>
      </c>
      <c r="I29" s="4">
        <v>247.7</v>
      </c>
      <c r="K29">
        <v>1</v>
      </c>
      <c r="L29">
        <v>4</v>
      </c>
      <c r="M29">
        <f t="shared" si="3"/>
        <v>247.7</v>
      </c>
      <c r="N29" t="str">
        <f t="shared" si="4"/>
        <v>Waadhoeke</v>
      </c>
    </row>
    <row r="30" spans="2:15" x14ac:dyDescent="0.25">
      <c r="B30" t="s">
        <v>307</v>
      </c>
      <c r="C30" s="4">
        <v>354.7</v>
      </c>
      <c r="E30" t="str">
        <f t="shared" si="0"/>
        <v>Hof van Twente</v>
      </c>
      <c r="F30" s="2">
        <f>IF(C30="",MIN($F$6:F29),C30*IF($C$3="Wijz%",100,1))</f>
        <v>354.7</v>
      </c>
      <c r="H30" t="s">
        <v>4</v>
      </c>
      <c r="I30" s="4">
        <v>231.4</v>
      </c>
      <c r="K30">
        <v>1</v>
      </c>
      <c r="L30">
        <v>3</v>
      </c>
      <c r="M30">
        <f t="shared" si="3"/>
        <v>231.4</v>
      </c>
      <c r="N30" t="str">
        <f t="shared" si="4"/>
        <v>Veendam</v>
      </c>
    </row>
    <row r="31" spans="2:15" x14ac:dyDescent="0.25">
      <c r="B31" t="s">
        <v>21</v>
      </c>
      <c r="C31" s="4">
        <v>272.3</v>
      </c>
      <c r="E31" t="str">
        <f t="shared" si="0"/>
        <v>Hoogeveen</v>
      </c>
      <c r="F31" s="2">
        <f>IF(C31="",MIN($F$6:F30),C31*IF($C$3="Wijz%",100,1))</f>
        <v>272.3</v>
      </c>
      <c r="H31" t="s">
        <v>349</v>
      </c>
      <c r="I31" s="4">
        <v>223.1</v>
      </c>
      <c r="K31">
        <v>1</v>
      </c>
      <c r="L31">
        <v>2</v>
      </c>
      <c r="M31">
        <f t="shared" si="3"/>
        <v>223.1</v>
      </c>
      <c r="N31" t="str">
        <f t="shared" si="4"/>
        <v>Eemsdelta</v>
      </c>
    </row>
    <row r="32" spans="2:15" x14ac:dyDescent="0.25">
      <c r="B32" t="s">
        <v>32</v>
      </c>
      <c r="C32" s="4">
        <v>310.7</v>
      </c>
      <c r="E32" t="str">
        <f t="shared" si="0"/>
        <v>Kampen</v>
      </c>
      <c r="F32" s="2">
        <f>IF(C32="",MIN($F$6:F31),C32*IF($C$3="Wijz%",100,1))</f>
        <v>310.7</v>
      </c>
      <c r="H32" t="s">
        <v>207</v>
      </c>
      <c r="I32" s="4">
        <v>200.5</v>
      </c>
      <c r="K32">
        <v>1</v>
      </c>
      <c r="L32">
        <v>1</v>
      </c>
      <c r="M32">
        <f t="shared" si="3"/>
        <v>200.5</v>
      </c>
      <c r="N32" t="str">
        <f t="shared" si="4"/>
        <v>Pekela</v>
      </c>
    </row>
    <row r="33" spans="2:6" x14ac:dyDescent="0.25">
      <c r="B33" t="s">
        <v>10</v>
      </c>
      <c r="C33" s="4">
        <v>262.2</v>
      </c>
      <c r="E33" t="str">
        <f t="shared" si="0"/>
        <v>Leeuwarden</v>
      </c>
      <c r="F33" s="2">
        <f>IF(C33="",MIN($F$6:F32),C33*IF($C$3="Wijz%",100,1))</f>
        <v>262.2</v>
      </c>
    </row>
    <row r="34" spans="2:6" x14ac:dyDescent="0.25">
      <c r="B34" t="s">
        <v>33</v>
      </c>
      <c r="C34" s="4">
        <v>327.2</v>
      </c>
      <c r="E34" t="str">
        <f t="shared" si="0"/>
        <v>Losser</v>
      </c>
      <c r="F34" s="2">
        <f>IF(C34="",MIN($F$6:F33),C34*IF($C$3="Wijz%",100,1))</f>
        <v>327.2</v>
      </c>
    </row>
    <row r="35" spans="2:6" x14ac:dyDescent="0.25">
      <c r="B35" t="s">
        <v>22</v>
      </c>
      <c r="C35" s="4">
        <v>325.8</v>
      </c>
      <c r="E35" t="str">
        <f t="shared" si="0"/>
        <v>Meppel</v>
      </c>
      <c r="F35" s="2">
        <f>IF(C35="",MIN($F$6:F34),C35*IF($C$3="Wijz%",100,1))</f>
        <v>325.8</v>
      </c>
    </row>
    <row r="36" spans="2:6" x14ac:dyDescent="0.25">
      <c r="B36" t="s">
        <v>305</v>
      </c>
      <c r="C36" s="4">
        <v>349.6</v>
      </c>
      <c r="E36" t="str">
        <f t="shared" si="0"/>
        <v>Midden-Drenthe</v>
      </c>
      <c r="F36" s="2">
        <f>IF(C36="",MIN($F$6:F35),C36*IF($C$3="Wijz%",100,1))</f>
        <v>349.6</v>
      </c>
    </row>
    <row r="37" spans="2:6" x14ac:dyDescent="0.25">
      <c r="B37" t="s">
        <v>339</v>
      </c>
      <c r="C37" s="4">
        <v>282.7</v>
      </c>
      <c r="E37" t="str">
        <f t="shared" si="0"/>
        <v>Midden-Groningen</v>
      </c>
      <c r="F37" s="2">
        <f>IF(C37="",MIN($F$6:F36),C37*IF($C$3="Wijz%",100,1))</f>
        <v>282.7</v>
      </c>
    </row>
    <row r="38" spans="2:6" x14ac:dyDescent="0.25">
      <c r="B38" t="s">
        <v>365</v>
      </c>
      <c r="C38" s="4">
        <v>253.8</v>
      </c>
      <c r="E38" t="str">
        <f t="shared" si="0"/>
        <v>Noardeast-Fryslân</v>
      </c>
      <c r="F38" s="2">
        <f>IF(C38="",MIN($F$6:F37),C38*IF($C$3="Wijz%",100,1))</f>
        <v>253.8</v>
      </c>
    </row>
    <row r="39" spans="2:6" x14ac:dyDescent="0.25">
      <c r="B39" t="s">
        <v>288</v>
      </c>
      <c r="C39" s="4">
        <v>355.5</v>
      </c>
      <c r="E39" t="str">
        <f t="shared" si="0"/>
        <v>Noordenveld</v>
      </c>
      <c r="F39" s="2">
        <f>IF(C39="",MIN($F$6:F38),C39*IF($C$3="Wijz%",100,1))</f>
        <v>355.5</v>
      </c>
    </row>
    <row r="40" spans="2:6" x14ac:dyDescent="0.25">
      <c r="B40" t="s">
        <v>322</v>
      </c>
      <c r="C40" s="4">
        <v>260.10000000000002</v>
      </c>
      <c r="E40" t="str">
        <f t="shared" si="0"/>
        <v>Oldambt</v>
      </c>
      <c r="F40" s="2">
        <f>IF(C40="",MIN($F$6:F39),C40*IF($C$3="Wijz%",100,1))</f>
        <v>260.10000000000002</v>
      </c>
    </row>
    <row r="41" spans="2:6" x14ac:dyDescent="0.25">
      <c r="B41" t="s">
        <v>35</v>
      </c>
      <c r="C41" s="4">
        <v>325.3</v>
      </c>
      <c r="E41" t="str">
        <f t="shared" si="0"/>
        <v>Oldenzaal</v>
      </c>
      <c r="F41" s="2">
        <f>IF(C41="",MIN($F$6:F40),C41*IF($C$3="Wijz%",100,1))</f>
        <v>325.3</v>
      </c>
    </row>
    <row r="42" spans="2:6" x14ac:dyDescent="0.25">
      <c r="B42" t="s">
        <v>311</v>
      </c>
      <c r="C42" s="4">
        <v>352</v>
      </c>
      <c r="E42" t="str">
        <f t="shared" si="0"/>
        <v>Olst-Wijhe</v>
      </c>
      <c r="F42" s="2">
        <f>IF(C42="",MIN($F$6:F41),C42*IF($C$3="Wijz%",100,1))</f>
        <v>352</v>
      </c>
    </row>
    <row r="43" spans="2:6" x14ac:dyDescent="0.25">
      <c r="B43" t="s">
        <v>36</v>
      </c>
      <c r="C43" s="4">
        <v>378.6</v>
      </c>
      <c r="E43" t="str">
        <f t="shared" si="0"/>
        <v>Ommen</v>
      </c>
      <c r="F43" s="2">
        <f>IF(C43="",MIN($F$6:F42),C43*IF($C$3="Wijz%",100,1))</f>
        <v>378.6</v>
      </c>
    </row>
    <row r="44" spans="2:6" x14ac:dyDescent="0.25">
      <c r="B44" t="s">
        <v>11</v>
      </c>
      <c r="C44" s="4">
        <v>319.60000000000002</v>
      </c>
      <c r="E44" t="str">
        <f t="shared" si="0"/>
        <v>Ooststellingwerf</v>
      </c>
      <c r="F44" s="2">
        <f>IF(C44="",MIN($F$6:F43),C44*IF($C$3="Wijz%",100,1))</f>
        <v>319.60000000000002</v>
      </c>
    </row>
    <row r="45" spans="2:6" x14ac:dyDescent="0.25">
      <c r="B45" t="s">
        <v>12</v>
      </c>
      <c r="C45" s="4">
        <v>320.3</v>
      </c>
      <c r="E45" t="str">
        <f t="shared" si="0"/>
        <v>Opsterland</v>
      </c>
      <c r="F45" s="2">
        <f>IF(C45="",MIN($F$6:F44),C45*IF($C$3="Wijz%",100,1))</f>
        <v>320.3</v>
      </c>
    </row>
    <row r="46" spans="2:6" x14ac:dyDescent="0.25">
      <c r="B46" t="s">
        <v>207</v>
      </c>
      <c r="C46" s="4">
        <v>200.5</v>
      </c>
      <c r="E46" t="str">
        <f t="shared" si="0"/>
        <v>Pekela</v>
      </c>
      <c r="F46" s="2">
        <f>IF(C46="",MIN($F$6:F45),C46*IF($C$3="Wijz%",100,1))</f>
        <v>200.5</v>
      </c>
    </row>
    <row r="47" spans="2:6" x14ac:dyDescent="0.25">
      <c r="B47" t="s">
        <v>37</v>
      </c>
      <c r="C47" s="4">
        <v>347.2</v>
      </c>
      <c r="E47" t="str">
        <f t="shared" si="0"/>
        <v>Raalte</v>
      </c>
      <c r="F47" s="2">
        <f>IF(C47="",MIN($F$6:F46),C47*IF($C$3="Wijz%",100,1))</f>
        <v>347.2</v>
      </c>
    </row>
    <row r="48" spans="2:6" x14ac:dyDescent="0.25">
      <c r="B48" t="s">
        <v>309</v>
      </c>
      <c r="C48" s="4">
        <v>342.8</v>
      </c>
      <c r="E48" t="str">
        <f t="shared" si="0"/>
        <v>Rijssen-Holten</v>
      </c>
      <c r="F48" s="2">
        <f>IF(C48="",MIN($F$6:F47),C48*IF($C$3="Wijz%",100,1))</f>
        <v>342.8</v>
      </c>
    </row>
    <row r="49" spans="2:6" x14ac:dyDescent="0.25">
      <c r="B49" t="s">
        <v>13</v>
      </c>
      <c r="C49" s="4">
        <v>430.2</v>
      </c>
      <c r="E49" t="str">
        <f t="shared" si="0"/>
        <v>Schiermonnikoog</v>
      </c>
      <c r="F49" s="2">
        <f>IF(C49="",MIN($F$6:F48),C49*IF($C$3="Wijz%",100,1))</f>
        <v>430.2</v>
      </c>
    </row>
    <row r="50" spans="2:6" x14ac:dyDescent="0.25">
      <c r="B50" t="s">
        <v>14</v>
      </c>
      <c r="C50" s="4">
        <v>282.89999999999998</v>
      </c>
      <c r="E50" t="str">
        <f t="shared" si="0"/>
        <v>Smallingerland</v>
      </c>
      <c r="F50" s="2">
        <f>IF(C50="",MIN($F$6:F49),C50*IF($C$3="Wijz%",100,1))</f>
        <v>282.89999999999998</v>
      </c>
    </row>
    <row r="51" spans="2:6" x14ac:dyDescent="0.25">
      <c r="B51" t="s">
        <v>3</v>
      </c>
      <c r="C51" s="4">
        <v>250.7</v>
      </c>
      <c r="E51" t="str">
        <f t="shared" si="0"/>
        <v>Stadskanaal</v>
      </c>
      <c r="F51" s="2">
        <f>IF(C51="",MIN($F$6:F50),C51*IF($C$3="Wijz%",100,1))</f>
        <v>250.7</v>
      </c>
    </row>
    <row r="52" spans="2:6" x14ac:dyDescent="0.25">
      <c r="B52" t="s">
        <v>38</v>
      </c>
      <c r="C52" s="4">
        <v>337.5</v>
      </c>
      <c r="E52" t="str">
        <f t="shared" si="0"/>
        <v>Staphorst</v>
      </c>
      <c r="F52" s="2">
        <f>IF(C52="",MIN($F$6:F51),C52*IF($C$3="Wijz%",100,1))</f>
        <v>337.5</v>
      </c>
    </row>
    <row r="53" spans="2:6" x14ac:dyDescent="0.25">
      <c r="B53" t="s">
        <v>294</v>
      </c>
      <c r="C53" s="4">
        <v>333.7</v>
      </c>
      <c r="E53" t="str">
        <f t="shared" si="0"/>
        <v>Steenwijkerland</v>
      </c>
      <c r="F53" s="2">
        <f>IF(C53="",MIN($F$6:F52),C53*IF($C$3="Wijz%",100,1))</f>
        <v>333.7</v>
      </c>
    </row>
    <row r="54" spans="2:6" x14ac:dyDescent="0.25">
      <c r="B54" t="s">
        <v>369</v>
      </c>
      <c r="C54" s="4">
        <v>297</v>
      </c>
      <c r="E54" t="str">
        <f t="shared" si="0"/>
        <v>Súdwest Fryslân</v>
      </c>
      <c r="F54" s="2">
        <f>IF(C54="",MIN($F$6:F53),C54*IF($C$3="Wijz%",100,1))</f>
        <v>297</v>
      </c>
    </row>
    <row r="55" spans="2:6" x14ac:dyDescent="0.25">
      <c r="B55" t="s">
        <v>15</v>
      </c>
      <c r="C55" s="4">
        <v>418.1</v>
      </c>
      <c r="E55" t="str">
        <f t="shared" si="0"/>
        <v>Terschelling</v>
      </c>
      <c r="F55" s="2">
        <f>IF(C55="",MIN($F$6:F54),C55*IF($C$3="Wijz%",100,1))</f>
        <v>418.1</v>
      </c>
    </row>
    <row r="56" spans="2:6" x14ac:dyDescent="0.25">
      <c r="B56" t="s">
        <v>39</v>
      </c>
      <c r="C56" s="4">
        <v>372.4</v>
      </c>
      <c r="E56" t="str">
        <f t="shared" si="0"/>
        <v>Tubbergen</v>
      </c>
      <c r="F56" s="2">
        <f>IF(C56="",MIN($F$6:F55),C56*IF($C$3="Wijz%",100,1))</f>
        <v>372.4</v>
      </c>
    </row>
    <row r="57" spans="2:6" x14ac:dyDescent="0.25">
      <c r="B57" t="s">
        <v>289</v>
      </c>
      <c r="C57" s="4">
        <v>309.7</v>
      </c>
      <c r="E57" t="str">
        <f t="shared" si="0"/>
        <v>Twenterand</v>
      </c>
      <c r="F57" s="2">
        <f>IF(C57="",MIN($F$6:F56),C57*IF($C$3="Wijz%",100,1))</f>
        <v>309.7</v>
      </c>
    </row>
    <row r="58" spans="2:6" x14ac:dyDescent="0.25">
      <c r="B58" t="s">
        <v>197</v>
      </c>
      <c r="C58" s="4">
        <v>295.3</v>
      </c>
      <c r="E58" t="str">
        <f t="shared" si="0"/>
        <v>Tytsjerksteradiel</v>
      </c>
      <c r="F58" s="2">
        <f>IF(C58="",MIN($F$6:F57),C58*IF($C$3="Wijz%",100,1))</f>
        <v>295.3</v>
      </c>
    </row>
    <row r="59" spans="2:6" x14ac:dyDescent="0.25">
      <c r="B59" t="s">
        <v>4</v>
      </c>
      <c r="C59" s="4">
        <v>231.4</v>
      </c>
      <c r="E59" t="str">
        <f t="shared" si="0"/>
        <v>Veendam</v>
      </c>
      <c r="F59" s="2">
        <f>IF(C59="",MIN($F$6:F58),C59*IF($C$3="Wijz%",100,1))</f>
        <v>231.4</v>
      </c>
    </row>
    <row r="60" spans="2:6" x14ac:dyDescent="0.25">
      <c r="B60" t="s">
        <v>16</v>
      </c>
      <c r="C60" s="4">
        <v>431.3</v>
      </c>
      <c r="E60" t="str">
        <f t="shared" si="0"/>
        <v>Vlieland</v>
      </c>
      <c r="F60" s="2">
        <f>IF(C60="",MIN($F$6:F59),C60*IF($C$3="Wijz%",100,1))</f>
        <v>431.3</v>
      </c>
    </row>
    <row r="61" spans="2:6" x14ac:dyDescent="0.25">
      <c r="B61" t="s">
        <v>337</v>
      </c>
      <c r="C61" s="4">
        <v>247.7</v>
      </c>
      <c r="E61" t="str">
        <f t="shared" si="0"/>
        <v>Waadhoeke</v>
      </c>
      <c r="F61" s="2">
        <f>IF(C61="",MIN($F$6:F60),C61*IF($C$3="Wijz%",100,1))</f>
        <v>247.7</v>
      </c>
    </row>
    <row r="62" spans="2:6" x14ac:dyDescent="0.25">
      <c r="B62" t="s">
        <v>379</v>
      </c>
      <c r="C62" s="4">
        <v>303.5</v>
      </c>
      <c r="E62" t="str">
        <f t="shared" si="0"/>
        <v>Westerkwartier (Groningen)</v>
      </c>
      <c r="F62" s="2">
        <f>IF(C62="",MIN($F$6:F61),C62*IF($C$3="Wijz%",100,1))</f>
        <v>303.5</v>
      </c>
    </row>
    <row r="63" spans="2:6" x14ac:dyDescent="0.25">
      <c r="B63" t="s">
        <v>338</v>
      </c>
      <c r="C63" s="4">
        <v>288.2</v>
      </c>
      <c r="E63" t="str">
        <f t="shared" si="0"/>
        <v>Westerwolde</v>
      </c>
      <c r="F63" s="2">
        <f>IF(C63="",MIN($F$6:F62),C63*IF($C$3="Wijz%",100,1))</f>
        <v>288.2</v>
      </c>
    </row>
    <row r="64" spans="2:6" x14ac:dyDescent="0.25">
      <c r="B64" t="s">
        <v>17</v>
      </c>
      <c r="C64" s="4">
        <v>318.89999999999998</v>
      </c>
      <c r="E64" t="str">
        <f t="shared" si="0"/>
        <v>Weststellingwerf</v>
      </c>
      <c r="F64" s="2">
        <f>IF(C64="",MIN($F$6:F63),C64*IF($C$3="Wijz%",100,1))</f>
        <v>318.89999999999998</v>
      </c>
    </row>
    <row r="65" spans="2:6" x14ac:dyDescent="0.25">
      <c r="B65" t="s">
        <v>41</v>
      </c>
      <c r="C65" s="4">
        <v>376.4</v>
      </c>
      <c r="E65" t="str">
        <f t="shared" si="0"/>
        <v>Wierden</v>
      </c>
      <c r="F65" s="2">
        <f>IF(C65="",MIN($F$6:F64),C65*IF($C$3="Wijz%",100,1))</f>
        <v>376.4</v>
      </c>
    </row>
    <row r="66" spans="2:6" x14ac:dyDescent="0.25">
      <c r="B66" t="s">
        <v>323</v>
      </c>
      <c r="C66" s="4">
        <v>292</v>
      </c>
      <c r="E66" t="str">
        <f t="shared" si="0"/>
        <v>Zwartewaterland</v>
      </c>
      <c r="F66" s="2">
        <f>IF(C66="",MIN($F$6:F65),C66*IF($C$3="Wijz%",100,1))</f>
        <v>292</v>
      </c>
    </row>
    <row r="67" spans="2:6" x14ac:dyDescent="0.25">
      <c r="B67" t="s">
        <v>42</v>
      </c>
      <c r="C67" s="4">
        <v>363.1</v>
      </c>
      <c r="E67" t="str">
        <f t="shared" si="0"/>
        <v>Zwolle</v>
      </c>
      <c r="F67" s="2">
        <f>IF(C67="",MIN($F$6:F66),C67*IF($C$3="Wijz%",100,1))</f>
        <v>363.1</v>
      </c>
    </row>
    <row r="68" spans="2:6" x14ac:dyDescent="0.25">
      <c r="B68" t="s">
        <v>349</v>
      </c>
      <c r="C68" s="4">
        <v>223.1</v>
      </c>
      <c r="E68" t="str">
        <f t="shared" si="0"/>
        <v>Eemsdelta</v>
      </c>
      <c r="F68" s="2">
        <f>IF(C68="",MIN($F$6:F67),C68*IF($C$3="Wijz%",100,1))</f>
        <v>223.1</v>
      </c>
    </row>
    <row r="69" spans="2:6" x14ac:dyDescent="0.25">
      <c r="B69" t="s">
        <v>400</v>
      </c>
      <c r="C69" s="4">
        <v>411.6</v>
      </c>
      <c r="E69" t="str">
        <f t="shared" si="0"/>
        <v>Gemeente Tynaarlo (Drenthe)</v>
      </c>
      <c r="F69" s="2">
        <f>IF(C69="",MIN($F$6:F68),C69*IF($C$3="Wijz%",100,1))</f>
        <v>411.6</v>
      </c>
    </row>
    <row r="70" spans="2:6" x14ac:dyDescent="0.25">
      <c r="B70" t="s">
        <v>401</v>
      </c>
      <c r="C70" s="4">
        <v>386.7</v>
      </c>
      <c r="E70" t="str">
        <f t="shared" si="0"/>
        <v>Gemeente Westerveld</v>
      </c>
      <c r="F70" s="2">
        <f>IF(C70="",MIN($F$6:F69),C70*IF($C$3="Wijz%",100,1))</f>
        <v>386.7</v>
      </c>
    </row>
    <row r="71" spans="2:6" x14ac:dyDescent="0.25">
      <c r="E71" t="str">
        <f t="shared" ref="E71:E134" si="5">IF(B71="","",B71)</f>
        <v/>
      </c>
      <c r="F71" s="2">
        <f>IF(C71="",MIN($F$6:F70),C71*IF($C$3="Wijz%",100,1))</f>
        <v>200.5</v>
      </c>
    </row>
    <row r="72" spans="2:6" x14ac:dyDescent="0.25">
      <c r="E72" t="str">
        <f t="shared" si="5"/>
        <v/>
      </c>
      <c r="F72" s="2">
        <f>IF(C72="",MIN($F$6:F71),C72*IF($C$3="Wijz%",100,1))</f>
        <v>200.5</v>
      </c>
    </row>
    <row r="73" spans="2:6" x14ac:dyDescent="0.25">
      <c r="E73" t="str">
        <f t="shared" si="5"/>
        <v/>
      </c>
      <c r="F73" s="2">
        <f>IF(C73="",MIN($F$6:F72),C73*IF($C$3="Wijz%",100,1))</f>
        <v>200.5</v>
      </c>
    </row>
    <row r="74" spans="2:6" x14ac:dyDescent="0.25">
      <c r="E74" t="str">
        <f t="shared" si="5"/>
        <v/>
      </c>
      <c r="F74" s="2">
        <f>IF(C74="",MIN($F$6:F73),C74*IF($C$3="Wijz%",100,1))</f>
        <v>200.5</v>
      </c>
    </row>
    <row r="75" spans="2:6" x14ac:dyDescent="0.25">
      <c r="E75" t="str">
        <f t="shared" si="5"/>
        <v/>
      </c>
      <c r="F75" s="2">
        <f>IF(C75="",MIN($F$6:F74),C75*IF($C$3="Wijz%",100,1))</f>
        <v>200.5</v>
      </c>
    </row>
    <row r="76" spans="2:6" x14ac:dyDescent="0.25">
      <c r="E76" t="str">
        <f t="shared" si="5"/>
        <v/>
      </c>
      <c r="F76" s="2">
        <f>IF(C76="",MIN($F$6:F75),C76*IF($C$3="Wijz%",100,1))</f>
        <v>200.5</v>
      </c>
    </row>
    <row r="77" spans="2:6" x14ac:dyDescent="0.25">
      <c r="E77" t="str">
        <f t="shared" si="5"/>
        <v/>
      </c>
      <c r="F77" s="2">
        <f>IF(C77="",MIN($F$6:F76),C77*IF($C$3="Wijz%",100,1))</f>
        <v>200.5</v>
      </c>
    </row>
    <row r="78" spans="2:6" x14ac:dyDescent="0.25">
      <c r="E78" t="str">
        <f t="shared" si="5"/>
        <v/>
      </c>
      <c r="F78" s="2">
        <f>IF(C78="",MIN($F$6:F77),C78*IF($C$3="Wijz%",100,1))</f>
        <v>200.5</v>
      </c>
    </row>
    <row r="79" spans="2:6" x14ac:dyDescent="0.25">
      <c r="E79" t="str">
        <f t="shared" si="5"/>
        <v/>
      </c>
      <c r="F79" s="2">
        <f>IF(C79="",MIN($F$6:F78),C79*IF($C$3="Wijz%",100,1))</f>
        <v>200.5</v>
      </c>
    </row>
    <row r="80" spans="2:6" x14ac:dyDescent="0.25">
      <c r="E80" t="str">
        <f t="shared" si="5"/>
        <v/>
      </c>
      <c r="F80" s="2">
        <f>IF(C80="",MIN($F$6:F79),C80*IF($C$3="Wijz%",100,1))</f>
        <v>200.5</v>
      </c>
    </row>
    <row r="81" spans="5:6" x14ac:dyDescent="0.25">
      <c r="E81" t="str">
        <f t="shared" si="5"/>
        <v/>
      </c>
      <c r="F81" s="2">
        <f>IF(C81="",MIN($F$6:F80),C81*IF($C$3="Wijz%",100,1))</f>
        <v>200.5</v>
      </c>
    </row>
    <row r="82" spans="5:6" x14ac:dyDescent="0.25">
      <c r="E82" t="str">
        <f t="shared" si="5"/>
        <v/>
      </c>
      <c r="F82" s="2">
        <f>IF(C82="",MIN($F$6:F81),C82*IF($C$3="Wijz%",100,1))</f>
        <v>200.5</v>
      </c>
    </row>
    <row r="83" spans="5:6" x14ac:dyDescent="0.25">
      <c r="E83" t="str">
        <f t="shared" si="5"/>
        <v/>
      </c>
      <c r="F83" s="2">
        <f>IF(C83="",MIN($F$6:F82),C83*IF($C$3="Wijz%",100,1))</f>
        <v>200.5</v>
      </c>
    </row>
    <row r="84" spans="5:6" x14ac:dyDescent="0.25">
      <c r="E84" t="str">
        <f t="shared" si="5"/>
        <v/>
      </c>
      <c r="F84" s="2">
        <f>IF(C84="",MIN($F$6:F83),C84*IF($C$3="Wijz%",100,1))</f>
        <v>200.5</v>
      </c>
    </row>
    <row r="85" spans="5:6" x14ac:dyDescent="0.25">
      <c r="E85" t="str">
        <f t="shared" si="5"/>
        <v/>
      </c>
      <c r="F85" s="2">
        <f>IF(C85="",MIN($F$6:F84),C85*IF($C$3="Wijz%",100,1))</f>
        <v>200.5</v>
      </c>
    </row>
    <row r="86" spans="5:6" x14ac:dyDescent="0.25">
      <c r="E86" t="str">
        <f t="shared" si="5"/>
        <v/>
      </c>
      <c r="F86" s="2">
        <f>IF(C86="",MIN($F$6:F85),C86*IF($C$3="Wijz%",100,1))</f>
        <v>200.5</v>
      </c>
    </row>
    <row r="87" spans="5:6" x14ac:dyDescent="0.25">
      <c r="E87" t="str">
        <f t="shared" si="5"/>
        <v/>
      </c>
      <c r="F87" s="2">
        <f>IF(C87="",MIN($F$6:F86),C87*IF($C$3="Wijz%",100,1))</f>
        <v>200.5</v>
      </c>
    </row>
    <row r="88" spans="5:6" x14ac:dyDescent="0.25">
      <c r="E88" t="str">
        <f t="shared" si="5"/>
        <v/>
      </c>
      <c r="F88" s="2">
        <f>IF(C88="",MIN($F$6:F87),C88*IF($C$3="Wijz%",100,1))</f>
        <v>200.5</v>
      </c>
    </row>
    <row r="89" spans="5:6" x14ac:dyDescent="0.25">
      <c r="E89" t="str">
        <f t="shared" si="5"/>
        <v/>
      </c>
      <c r="F89" s="2">
        <f>IF(C89="",MIN($F$6:F88),C89*IF($C$3="Wijz%",100,1))</f>
        <v>200.5</v>
      </c>
    </row>
    <row r="90" spans="5:6" x14ac:dyDescent="0.25">
      <c r="E90" t="str">
        <f t="shared" si="5"/>
        <v/>
      </c>
      <c r="F90" s="2">
        <f>IF(C90="",MIN($F$6:F89),C90*IF($C$3="Wijz%",100,1))</f>
        <v>200.5</v>
      </c>
    </row>
    <row r="91" spans="5:6" x14ac:dyDescent="0.25">
      <c r="E91" t="str">
        <f t="shared" si="5"/>
        <v/>
      </c>
      <c r="F91" s="2">
        <f>IF(C91="",MIN($F$6:F90),C91*IF($C$3="Wijz%",100,1))</f>
        <v>200.5</v>
      </c>
    </row>
    <row r="92" spans="5:6" x14ac:dyDescent="0.25">
      <c r="E92" t="str">
        <f t="shared" si="5"/>
        <v/>
      </c>
      <c r="F92" s="2">
        <f>IF(C92="",MIN($F$6:F91),C92*IF($C$3="Wijz%",100,1))</f>
        <v>200.5</v>
      </c>
    </row>
    <row r="93" spans="5:6" x14ac:dyDescent="0.25">
      <c r="E93" t="str">
        <f t="shared" si="5"/>
        <v/>
      </c>
      <c r="F93" s="2">
        <f>IF(C93="",MIN($F$6:F92),C93*IF($C$3="Wijz%",100,1))</f>
        <v>200.5</v>
      </c>
    </row>
    <row r="94" spans="5:6" x14ac:dyDescent="0.25">
      <c r="E94" t="str">
        <f t="shared" si="5"/>
        <v/>
      </c>
      <c r="F94" s="2">
        <f>IF(C94="",MIN($F$6:F93),C94*IF($C$3="Wijz%",100,1))</f>
        <v>200.5</v>
      </c>
    </row>
    <row r="95" spans="5:6" x14ac:dyDescent="0.25">
      <c r="E95" t="str">
        <f t="shared" si="5"/>
        <v/>
      </c>
      <c r="F95" s="2">
        <f>IF(C95="",MIN($F$6:F94),C95*IF($C$3="Wijz%",100,1))</f>
        <v>200.5</v>
      </c>
    </row>
    <row r="96" spans="5:6" x14ac:dyDescent="0.25">
      <c r="E96" t="str">
        <f t="shared" si="5"/>
        <v/>
      </c>
      <c r="F96" s="2">
        <f>IF(C96="",MIN($F$6:F95),C96*IF($C$3="Wijz%",100,1))</f>
        <v>200.5</v>
      </c>
    </row>
    <row r="97" spans="5:6" x14ac:dyDescent="0.25">
      <c r="E97" t="str">
        <f t="shared" si="5"/>
        <v/>
      </c>
      <c r="F97" s="2">
        <f>IF(C97="",MIN($F$6:F96),C97*IF($C$3="Wijz%",100,1))</f>
        <v>200.5</v>
      </c>
    </row>
    <row r="98" spans="5:6" x14ac:dyDescent="0.25">
      <c r="E98" t="str">
        <f t="shared" si="5"/>
        <v/>
      </c>
      <c r="F98" s="2">
        <f>IF(C98="",MIN($F$6:F97),C98*IF($C$3="Wijz%",100,1))</f>
        <v>200.5</v>
      </c>
    </row>
    <row r="99" spans="5:6" x14ac:dyDescent="0.25">
      <c r="E99" t="str">
        <f t="shared" si="5"/>
        <v/>
      </c>
      <c r="F99" s="2">
        <f>IF(C99="",MIN($F$6:F98),C99*IF($C$3="Wijz%",100,1))</f>
        <v>200.5</v>
      </c>
    </row>
    <row r="100" spans="5:6" x14ac:dyDescent="0.25">
      <c r="E100" t="str">
        <f t="shared" si="5"/>
        <v/>
      </c>
      <c r="F100" s="2">
        <f>IF(C100="",MIN($F$6:F99),C100*IF($C$3="Wijz%",100,1))</f>
        <v>200.5</v>
      </c>
    </row>
    <row r="101" spans="5:6" x14ac:dyDescent="0.25">
      <c r="E101" t="str">
        <f t="shared" si="5"/>
        <v/>
      </c>
      <c r="F101" s="2">
        <f>IF(C101="",MIN($F$6:F100),C101*IF($C$3="Wijz%",100,1))</f>
        <v>200.5</v>
      </c>
    </row>
    <row r="102" spans="5:6" x14ac:dyDescent="0.25">
      <c r="E102" t="str">
        <f t="shared" si="5"/>
        <v/>
      </c>
      <c r="F102" s="2">
        <f>IF(C102="",MIN($F$6:F101),C102*IF($C$3="Wijz%",100,1))</f>
        <v>200.5</v>
      </c>
    </row>
    <row r="103" spans="5:6" x14ac:dyDescent="0.25">
      <c r="E103" t="str">
        <f t="shared" si="5"/>
        <v/>
      </c>
      <c r="F103" s="2">
        <f>IF(C103="",MIN($F$6:F102),C103*IF($C$3="Wijz%",100,1))</f>
        <v>200.5</v>
      </c>
    </row>
    <row r="104" spans="5:6" x14ac:dyDescent="0.25">
      <c r="E104" t="str">
        <f t="shared" si="5"/>
        <v/>
      </c>
      <c r="F104" s="2">
        <f>IF(C104="",MIN($F$6:F103),C104*IF($C$3="Wijz%",100,1))</f>
        <v>200.5</v>
      </c>
    </row>
    <row r="105" spans="5:6" x14ac:dyDescent="0.25">
      <c r="E105" t="str">
        <f t="shared" si="5"/>
        <v/>
      </c>
      <c r="F105" s="2">
        <f>IF(C105="",MIN($F$6:F104),C105*IF($C$3="Wijz%",100,1))</f>
        <v>200.5</v>
      </c>
    </row>
    <row r="106" spans="5:6" x14ac:dyDescent="0.25">
      <c r="E106" t="str">
        <f t="shared" si="5"/>
        <v/>
      </c>
      <c r="F106" s="2">
        <f>IF(C106="",MIN($F$6:F105),C106*IF($C$3="Wijz%",100,1))</f>
        <v>200.5</v>
      </c>
    </row>
    <row r="107" spans="5:6" x14ac:dyDescent="0.25">
      <c r="E107" t="str">
        <f t="shared" si="5"/>
        <v/>
      </c>
      <c r="F107" s="2">
        <f>IF(C107="",MIN($F$6:F106),C107*IF($C$3="Wijz%",100,1))</f>
        <v>200.5</v>
      </c>
    </row>
    <row r="108" spans="5:6" x14ac:dyDescent="0.25">
      <c r="E108" t="str">
        <f t="shared" si="5"/>
        <v/>
      </c>
      <c r="F108" s="2">
        <f>IF(C108="",MIN($F$6:F107),C108*IF($C$3="Wijz%",100,1))</f>
        <v>200.5</v>
      </c>
    </row>
    <row r="109" spans="5:6" x14ac:dyDescent="0.25">
      <c r="E109" t="str">
        <f t="shared" si="5"/>
        <v/>
      </c>
      <c r="F109" s="2">
        <f>IF(C109="",MIN($F$6:F108),C109*IF($C$3="Wijz%",100,1))</f>
        <v>200.5</v>
      </c>
    </row>
    <row r="110" spans="5:6" x14ac:dyDescent="0.25">
      <c r="E110" t="str">
        <f t="shared" si="5"/>
        <v/>
      </c>
      <c r="F110" s="2">
        <f>IF(C110="",MIN($F$6:F109),C110*IF($C$3="Wijz%",100,1))</f>
        <v>200.5</v>
      </c>
    </row>
    <row r="111" spans="5:6" x14ac:dyDescent="0.25">
      <c r="E111" t="str">
        <f t="shared" si="5"/>
        <v/>
      </c>
      <c r="F111" s="2">
        <f>IF(C111="",MIN($F$6:F110),C111*IF($C$3="Wijz%",100,1))</f>
        <v>200.5</v>
      </c>
    </row>
    <row r="112" spans="5:6" x14ac:dyDescent="0.25">
      <c r="E112" t="str">
        <f t="shared" si="5"/>
        <v/>
      </c>
      <c r="F112" s="2">
        <f>IF(C112="",MIN($F$6:F111),C112*IF($C$3="Wijz%",100,1))</f>
        <v>200.5</v>
      </c>
    </row>
    <row r="113" spans="5:6" x14ac:dyDescent="0.25">
      <c r="E113" t="str">
        <f t="shared" si="5"/>
        <v/>
      </c>
      <c r="F113" s="2">
        <f>IF(C113="",MIN($F$6:F112),C113*IF($C$3="Wijz%",100,1))</f>
        <v>200.5</v>
      </c>
    </row>
    <row r="114" spans="5:6" x14ac:dyDescent="0.25">
      <c r="E114" t="str">
        <f t="shared" si="5"/>
        <v/>
      </c>
      <c r="F114" s="2">
        <f>IF(C114="",MIN($F$6:F113),C114*IF($C$3="Wijz%",100,1))</f>
        <v>200.5</v>
      </c>
    </row>
    <row r="115" spans="5:6" x14ac:dyDescent="0.25">
      <c r="E115" t="str">
        <f t="shared" si="5"/>
        <v/>
      </c>
      <c r="F115" s="2">
        <f>IF(C115="",MIN($F$6:F114),C115*IF($C$3="Wijz%",100,1))</f>
        <v>200.5</v>
      </c>
    </row>
    <row r="116" spans="5:6" x14ac:dyDescent="0.25">
      <c r="E116" t="str">
        <f t="shared" si="5"/>
        <v/>
      </c>
      <c r="F116" s="2">
        <f>IF(C116="",MIN($F$6:F115),C116*IF($C$3="Wijz%",100,1))</f>
        <v>200.5</v>
      </c>
    </row>
    <row r="117" spans="5:6" x14ac:dyDescent="0.25">
      <c r="E117" t="str">
        <f t="shared" si="5"/>
        <v/>
      </c>
      <c r="F117" s="2">
        <f>IF(C117="",MIN($F$6:F116),C117*IF($C$3="Wijz%",100,1))</f>
        <v>200.5</v>
      </c>
    </row>
    <row r="118" spans="5:6" x14ac:dyDescent="0.25">
      <c r="E118" t="str">
        <f t="shared" si="5"/>
        <v/>
      </c>
      <c r="F118" s="2">
        <f>IF(C118="",MIN($F$6:F117),C118*IF($C$3="Wijz%",100,1))</f>
        <v>200.5</v>
      </c>
    </row>
    <row r="119" spans="5:6" x14ac:dyDescent="0.25">
      <c r="E119" t="str">
        <f t="shared" si="5"/>
        <v/>
      </c>
      <c r="F119" s="2">
        <f>IF(C119="",MIN($F$6:F118),C119*IF($C$3="Wijz%",100,1))</f>
        <v>200.5</v>
      </c>
    </row>
    <row r="120" spans="5:6" x14ac:dyDescent="0.25">
      <c r="E120" t="str">
        <f t="shared" si="5"/>
        <v/>
      </c>
      <c r="F120" s="2">
        <f>IF(C120="",MIN($F$6:F119),C120*IF($C$3="Wijz%",100,1))</f>
        <v>200.5</v>
      </c>
    </row>
    <row r="121" spans="5:6" x14ac:dyDescent="0.25">
      <c r="E121" t="str">
        <f t="shared" si="5"/>
        <v/>
      </c>
      <c r="F121" s="2">
        <f>IF(C121="",MIN($F$6:F120),C121*IF($C$3="Wijz%",100,1))</f>
        <v>200.5</v>
      </c>
    </row>
    <row r="122" spans="5:6" x14ac:dyDescent="0.25">
      <c r="E122" t="str">
        <f t="shared" si="5"/>
        <v/>
      </c>
      <c r="F122" s="2">
        <f>IF(C122="",MIN($F$6:F121),C122*IF($C$3="Wijz%",100,1))</f>
        <v>200.5</v>
      </c>
    </row>
    <row r="123" spans="5:6" x14ac:dyDescent="0.25">
      <c r="E123" t="str">
        <f t="shared" si="5"/>
        <v/>
      </c>
      <c r="F123" s="2">
        <f>IF(C123="",MIN($F$6:F122),C123*IF($C$3="Wijz%",100,1))</f>
        <v>200.5</v>
      </c>
    </row>
    <row r="124" spans="5:6" x14ac:dyDescent="0.25">
      <c r="E124" t="str">
        <f t="shared" si="5"/>
        <v/>
      </c>
      <c r="F124" s="2">
        <f>IF(C124="",MIN($F$6:F123),C124*IF($C$3="Wijz%",100,1))</f>
        <v>200.5</v>
      </c>
    </row>
    <row r="125" spans="5:6" x14ac:dyDescent="0.25">
      <c r="E125" t="str">
        <f t="shared" si="5"/>
        <v/>
      </c>
      <c r="F125" s="2">
        <f>IF(C125="",MIN($F$6:F124),C125*IF($C$3="Wijz%",100,1))</f>
        <v>200.5</v>
      </c>
    </row>
    <row r="126" spans="5:6" x14ac:dyDescent="0.25">
      <c r="E126" t="str">
        <f t="shared" si="5"/>
        <v/>
      </c>
      <c r="F126" s="2">
        <f>IF(C126="",MIN($F$6:F125),C126*IF($C$3="Wijz%",100,1))</f>
        <v>200.5</v>
      </c>
    </row>
    <row r="127" spans="5:6" x14ac:dyDescent="0.25">
      <c r="E127" t="str">
        <f t="shared" si="5"/>
        <v/>
      </c>
      <c r="F127" s="2">
        <f>IF(C127="",MIN($F$6:F126),C127*IF($C$3="Wijz%",100,1))</f>
        <v>200.5</v>
      </c>
    </row>
    <row r="128" spans="5:6" x14ac:dyDescent="0.25">
      <c r="E128" t="str">
        <f t="shared" si="5"/>
        <v/>
      </c>
      <c r="F128" s="2">
        <f>IF(C128="",MIN($F$6:F127),C128*IF($C$3="Wijz%",100,1))</f>
        <v>200.5</v>
      </c>
    </row>
    <row r="129" spans="5:6" x14ac:dyDescent="0.25">
      <c r="E129" t="str">
        <f t="shared" si="5"/>
        <v/>
      </c>
      <c r="F129" s="2">
        <f>IF(C129="",MIN($F$6:F128),C129*IF($C$3="Wijz%",100,1))</f>
        <v>200.5</v>
      </c>
    </row>
    <row r="130" spans="5:6" x14ac:dyDescent="0.25">
      <c r="E130" t="str">
        <f t="shared" si="5"/>
        <v/>
      </c>
      <c r="F130" s="2">
        <f>IF(C130="",MIN($F$6:F129),C130*IF($C$3="Wijz%",100,1))</f>
        <v>200.5</v>
      </c>
    </row>
    <row r="131" spans="5:6" x14ac:dyDescent="0.25">
      <c r="E131" t="str">
        <f t="shared" si="5"/>
        <v/>
      </c>
      <c r="F131" s="2">
        <f>IF(C131="",MIN($F$6:F130),C131*IF($C$3="Wijz%",100,1))</f>
        <v>200.5</v>
      </c>
    </row>
    <row r="132" spans="5:6" x14ac:dyDescent="0.25">
      <c r="E132" t="str">
        <f t="shared" si="5"/>
        <v/>
      </c>
      <c r="F132" s="2">
        <f>IF(C132="",MIN($F$6:F131),C132*IF($C$3="Wijz%",100,1))</f>
        <v>200.5</v>
      </c>
    </row>
    <row r="133" spans="5:6" x14ac:dyDescent="0.25">
      <c r="E133" t="str">
        <f t="shared" si="5"/>
        <v/>
      </c>
      <c r="F133" s="2">
        <f>IF(C133="",MIN($F$6:F132),C133*IF($C$3="Wijz%",100,1))</f>
        <v>200.5</v>
      </c>
    </row>
    <row r="134" spans="5:6" x14ac:dyDescent="0.25">
      <c r="E134" t="str">
        <f t="shared" si="5"/>
        <v/>
      </c>
      <c r="F134" s="2">
        <f>IF(C134="",MIN($F$6:F133),C134*IF($C$3="Wijz%",100,1))</f>
        <v>200.5</v>
      </c>
    </row>
    <row r="135" spans="5:6" x14ac:dyDescent="0.25">
      <c r="E135" t="str">
        <f t="shared" ref="E135:E198" si="6">IF(B135="","",B135)</f>
        <v/>
      </c>
      <c r="F135" s="2">
        <f>IF(C135="",MIN($F$6:F134),C135*IF($C$3="Wijz%",100,1))</f>
        <v>200.5</v>
      </c>
    </row>
    <row r="136" spans="5:6" x14ac:dyDescent="0.25">
      <c r="E136" t="str">
        <f t="shared" si="6"/>
        <v/>
      </c>
      <c r="F136" s="2">
        <f>IF(C136="",MIN($F$6:F135),C136*IF($C$3="Wijz%",100,1))</f>
        <v>200.5</v>
      </c>
    </row>
    <row r="137" spans="5:6" x14ac:dyDescent="0.25">
      <c r="E137" t="str">
        <f t="shared" si="6"/>
        <v/>
      </c>
      <c r="F137" s="2">
        <f>IF(C137="",MIN($F$6:F136),C137*IF($C$3="Wijz%",100,1))</f>
        <v>200.5</v>
      </c>
    </row>
    <row r="138" spans="5:6" x14ac:dyDescent="0.25">
      <c r="E138" t="str">
        <f t="shared" si="6"/>
        <v/>
      </c>
      <c r="F138" s="2">
        <f>IF(C138="",MIN($F$6:F137),C138*IF($C$3="Wijz%",100,1))</f>
        <v>200.5</v>
      </c>
    </row>
    <row r="139" spans="5:6" x14ac:dyDescent="0.25">
      <c r="E139" t="str">
        <f t="shared" si="6"/>
        <v/>
      </c>
      <c r="F139" s="2">
        <f>IF(C139="",MIN($F$6:F138),C139*IF($C$3="Wijz%",100,1))</f>
        <v>200.5</v>
      </c>
    </row>
    <row r="140" spans="5:6" x14ac:dyDescent="0.25">
      <c r="E140" t="str">
        <f t="shared" si="6"/>
        <v/>
      </c>
      <c r="F140" s="2">
        <f>IF(C140="",MIN($F$6:F139),C140*IF($C$3="Wijz%",100,1))</f>
        <v>200.5</v>
      </c>
    </row>
    <row r="141" spans="5:6" x14ac:dyDescent="0.25">
      <c r="E141" t="str">
        <f t="shared" si="6"/>
        <v/>
      </c>
      <c r="F141" s="2">
        <f>IF(C141="",MIN($F$6:F140),C141*IF($C$3="Wijz%",100,1))</f>
        <v>200.5</v>
      </c>
    </row>
    <row r="142" spans="5:6" x14ac:dyDescent="0.25">
      <c r="E142" t="str">
        <f t="shared" si="6"/>
        <v/>
      </c>
      <c r="F142" s="2">
        <f>IF(C142="",MIN($F$6:F141),C142*IF($C$3="Wijz%",100,1))</f>
        <v>200.5</v>
      </c>
    </row>
    <row r="143" spans="5:6" x14ac:dyDescent="0.25">
      <c r="E143" t="str">
        <f t="shared" si="6"/>
        <v/>
      </c>
      <c r="F143" s="2">
        <f>IF(C143="",MIN($F$6:F142),C143*IF($C$3="Wijz%",100,1))</f>
        <v>200.5</v>
      </c>
    </row>
    <row r="144" spans="5:6" x14ac:dyDescent="0.25">
      <c r="E144" t="str">
        <f t="shared" si="6"/>
        <v/>
      </c>
      <c r="F144" s="2">
        <f>IF(C144="",MIN($F$6:F143),C144*IF($C$3="Wijz%",100,1))</f>
        <v>200.5</v>
      </c>
    </row>
    <row r="145" spans="5:6" x14ac:dyDescent="0.25">
      <c r="E145" t="str">
        <f t="shared" si="6"/>
        <v/>
      </c>
      <c r="F145" s="2">
        <f>IF(C145="",MIN($F$6:F144),C145*IF($C$3="Wijz%",100,1))</f>
        <v>200.5</v>
      </c>
    </row>
    <row r="146" spans="5:6" x14ac:dyDescent="0.25">
      <c r="E146" t="str">
        <f t="shared" si="6"/>
        <v/>
      </c>
      <c r="F146" s="2">
        <f>IF(C146="",MIN($F$6:F145),C146*IF($C$3="Wijz%",100,1))</f>
        <v>200.5</v>
      </c>
    </row>
    <row r="147" spans="5:6" x14ac:dyDescent="0.25">
      <c r="E147" t="str">
        <f t="shared" si="6"/>
        <v/>
      </c>
      <c r="F147" s="2">
        <f>IF(C147="",MIN($F$6:F146),C147*IF($C$3="Wijz%",100,1))</f>
        <v>200.5</v>
      </c>
    </row>
    <row r="148" spans="5:6" x14ac:dyDescent="0.25">
      <c r="E148" t="str">
        <f t="shared" si="6"/>
        <v/>
      </c>
      <c r="F148" s="2">
        <f>IF(C148="",MIN($F$6:F147),C148*IF($C$3="Wijz%",100,1))</f>
        <v>200.5</v>
      </c>
    </row>
    <row r="149" spans="5:6" x14ac:dyDescent="0.25">
      <c r="E149" t="str">
        <f t="shared" si="6"/>
        <v/>
      </c>
      <c r="F149" s="2">
        <f>IF(C149="",MIN($F$6:F148),C149*IF($C$3="Wijz%",100,1))</f>
        <v>200.5</v>
      </c>
    </row>
    <row r="150" spans="5:6" x14ac:dyDescent="0.25">
      <c r="E150" t="str">
        <f t="shared" si="6"/>
        <v/>
      </c>
      <c r="F150" s="2">
        <f>IF(C150="",MIN($F$6:F149),C150*IF($C$3="Wijz%",100,1))</f>
        <v>200.5</v>
      </c>
    </row>
    <row r="151" spans="5:6" x14ac:dyDescent="0.25">
      <c r="E151" t="str">
        <f t="shared" si="6"/>
        <v/>
      </c>
      <c r="F151" s="2">
        <f>IF(C151="",MIN($F$6:F150),C151*IF($C$3="Wijz%",100,1))</f>
        <v>200.5</v>
      </c>
    </row>
    <row r="152" spans="5:6" x14ac:dyDescent="0.25">
      <c r="E152" t="str">
        <f t="shared" si="6"/>
        <v/>
      </c>
      <c r="F152" s="2">
        <f>IF(C152="",MIN($F$6:F151),C152*IF($C$3="Wijz%",100,1))</f>
        <v>200.5</v>
      </c>
    </row>
    <row r="153" spans="5:6" x14ac:dyDescent="0.25">
      <c r="E153" t="str">
        <f t="shared" si="6"/>
        <v/>
      </c>
      <c r="F153" s="2">
        <f>IF(C153="",MIN($F$6:F152),C153*IF($C$3="Wijz%",100,1))</f>
        <v>200.5</v>
      </c>
    </row>
    <row r="154" spans="5:6" x14ac:dyDescent="0.25">
      <c r="E154" t="str">
        <f t="shared" si="6"/>
        <v/>
      </c>
      <c r="F154" s="2">
        <f>IF(C154="",MIN($F$6:F153),C154*IF($C$3="Wijz%",100,1))</f>
        <v>200.5</v>
      </c>
    </row>
    <row r="155" spans="5:6" x14ac:dyDescent="0.25">
      <c r="E155" t="str">
        <f t="shared" si="6"/>
        <v/>
      </c>
      <c r="F155" s="2">
        <f>IF(C155="",MIN($F$6:F154),C155*IF($C$3="Wijz%",100,1))</f>
        <v>200.5</v>
      </c>
    </row>
    <row r="156" spans="5:6" x14ac:dyDescent="0.25">
      <c r="E156" t="str">
        <f t="shared" si="6"/>
        <v/>
      </c>
      <c r="F156" s="2">
        <f>IF(C156="",MIN($F$6:F155),C156*IF($C$3="Wijz%",100,1))</f>
        <v>200.5</v>
      </c>
    </row>
    <row r="157" spans="5:6" x14ac:dyDescent="0.25">
      <c r="E157" t="str">
        <f t="shared" si="6"/>
        <v/>
      </c>
      <c r="F157" s="2">
        <f>IF(C157="",MIN($F$6:F156),C157*IF($C$3="Wijz%",100,1))</f>
        <v>200.5</v>
      </c>
    </row>
    <row r="158" spans="5:6" x14ac:dyDescent="0.25">
      <c r="E158" t="str">
        <f t="shared" si="6"/>
        <v/>
      </c>
      <c r="F158" s="2">
        <f>IF(C158="",MIN($F$6:F157),C158*IF($C$3="Wijz%",100,1))</f>
        <v>200.5</v>
      </c>
    </row>
    <row r="159" spans="5:6" x14ac:dyDescent="0.25">
      <c r="E159" t="str">
        <f t="shared" si="6"/>
        <v/>
      </c>
      <c r="F159" s="2">
        <f>IF(C159="",MIN($F$6:F158),C159*IF($C$3="Wijz%",100,1))</f>
        <v>200.5</v>
      </c>
    </row>
    <row r="160" spans="5:6" x14ac:dyDescent="0.25">
      <c r="E160" t="str">
        <f t="shared" si="6"/>
        <v/>
      </c>
      <c r="F160" s="2">
        <f>IF(C160="",MIN($F$6:F159),C160*IF($C$3="Wijz%",100,1))</f>
        <v>200.5</v>
      </c>
    </row>
    <row r="161" spans="5:6" x14ac:dyDescent="0.25">
      <c r="E161" t="str">
        <f t="shared" si="6"/>
        <v/>
      </c>
      <c r="F161" s="2">
        <f>IF(C161="",MIN($F$6:F160),C161*IF($C$3="Wijz%",100,1))</f>
        <v>200.5</v>
      </c>
    </row>
    <row r="162" spans="5:6" x14ac:dyDescent="0.25">
      <c r="E162" t="str">
        <f t="shared" si="6"/>
        <v/>
      </c>
      <c r="F162" s="2">
        <f>IF(C162="",MIN($F$6:F161),C162*IF($C$3="Wijz%",100,1))</f>
        <v>200.5</v>
      </c>
    </row>
    <row r="163" spans="5:6" x14ac:dyDescent="0.25">
      <c r="E163" t="str">
        <f t="shared" si="6"/>
        <v/>
      </c>
      <c r="F163" s="2">
        <f>IF(C163="",MIN($F$6:F162),C163*IF($C$3="Wijz%",100,1))</f>
        <v>200.5</v>
      </c>
    </row>
    <row r="164" spans="5:6" x14ac:dyDescent="0.25">
      <c r="E164" t="str">
        <f t="shared" si="6"/>
        <v/>
      </c>
      <c r="F164" s="2">
        <f>IF(C164="",MIN($F$6:F163),C164*IF($C$3="Wijz%",100,1))</f>
        <v>200.5</v>
      </c>
    </row>
    <row r="165" spans="5:6" x14ac:dyDescent="0.25">
      <c r="E165" t="str">
        <f t="shared" si="6"/>
        <v/>
      </c>
      <c r="F165" s="2">
        <f>IF(C165="",MIN($F$6:F164),C165*IF($C$3="Wijz%",100,1))</f>
        <v>200.5</v>
      </c>
    </row>
    <row r="166" spans="5:6" x14ac:dyDescent="0.25">
      <c r="E166" t="str">
        <f t="shared" si="6"/>
        <v/>
      </c>
      <c r="F166" s="2">
        <f>IF(C166="",MIN($F$6:F165),C166*IF($C$3="Wijz%",100,1))</f>
        <v>200.5</v>
      </c>
    </row>
    <row r="167" spans="5:6" x14ac:dyDescent="0.25">
      <c r="E167" t="str">
        <f t="shared" si="6"/>
        <v/>
      </c>
      <c r="F167" s="2">
        <f>IF(C167="",MIN($F$6:F166),C167*IF($C$3="Wijz%",100,1))</f>
        <v>200.5</v>
      </c>
    </row>
    <row r="168" spans="5:6" x14ac:dyDescent="0.25">
      <c r="E168" t="str">
        <f t="shared" si="6"/>
        <v/>
      </c>
      <c r="F168" s="2">
        <f>IF(C168="",MIN($F$6:F167),C168*IF($C$3="Wijz%",100,1))</f>
        <v>200.5</v>
      </c>
    </row>
    <row r="169" spans="5:6" x14ac:dyDescent="0.25">
      <c r="E169" t="str">
        <f t="shared" si="6"/>
        <v/>
      </c>
      <c r="F169" s="2">
        <f>IF(C169="",MIN($F$6:F168),C169*IF($C$3="Wijz%",100,1))</f>
        <v>200.5</v>
      </c>
    </row>
    <row r="170" spans="5:6" x14ac:dyDescent="0.25">
      <c r="E170" t="str">
        <f t="shared" si="6"/>
        <v/>
      </c>
      <c r="F170" s="2">
        <f>IF(C170="",MIN($F$6:F169),C170*IF($C$3="Wijz%",100,1))</f>
        <v>200.5</v>
      </c>
    </row>
    <row r="171" spans="5:6" x14ac:dyDescent="0.25">
      <c r="E171" t="str">
        <f t="shared" si="6"/>
        <v/>
      </c>
      <c r="F171" s="2">
        <f>IF(C171="",MIN($F$6:F170),C171*IF($C$3="Wijz%",100,1))</f>
        <v>200.5</v>
      </c>
    </row>
    <row r="172" spans="5:6" x14ac:dyDescent="0.25">
      <c r="E172" t="str">
        <f t="shared" si="6"/>
        <v/>
      </c>
      <c r="F172" s="2">
        <f>IF(C172="",MIN($F$6:F171),C172*IF($C$3="Wijz%",100,1))</f>
        <v>200.5</v>
      </c>
    </row>
    <row r="173" spans="5:6" x14ac:dyDescent="0.25">
      <c r="E173" t="str">
        <f t="shared" si="6"/>
        <v/>
      </c>
      <c r="F173" s="2">
        <f>IF(C173="",MIN($F$6:F172),C173*IF($C$3="Wijz%",100,1))</f>
        <v>200.5</v>
      </c>
    </row>
    <row r="174" spans="5:6" x14ac:dyDescent="0.25">
      <c r="E174" t="str">
        <f t="shared" si="6"/>
        <v/>
      </c>
      <c r="F174" s="2">
        <f>IF(C174="",MIN($F$6:F173),C174*IF($C$3="Wijz%",100,1))</f>
        <v>200.5</v>
      </c>
    </row>
    <row r="175" spans="5:6" x14ac:dyDescent="0.25">
      <c r="E175" t="str">
        <f t="shared" si="6"/>
        <v/>
      </c>
      <c r="F175" s="2">
        <f>IF(C175="",MIN($F$6:F174),C175*IF($C$3="Wijz%",100,1))</f>
        <v>200.5</v>
      </c>
    </row>
    <row r="176" spans="5:6" x14ac:dyDescent="0.25">
      <c r="E176" t="str">
        <f t="shared" si="6"/>
        <v/>
      </c>
      <c r="F176" s="2">
        <f>IF(C176="",MIN($F$6:F175),C176*IF($C$3="Wijz%",100,1))</f>
        <v>200.5</v>
      </c>
    </row>
    <row r="177" spans="5:6" x14ac:dyDescent="0.25">
      <c r="E177" t="str">
        <f t="shared" si="6"/>
        <v/>
      </c>
      <c r="F177" s="2">
        <f>IF(C177="",MIN($F$6:F176),C177*IF($C$3="Wijz%",100,1))</f>
        <v>200.5</v>
      </c>
    </row>
    <row r="178" spans="5:6" x14ac:dyDescent="0.25">
      <c r="E178" t="str">
        <f t="shared" si="6"/>
        <v/>
      </c>
      <c r="F178" s="2">
        <f>IF(C178="",MIN($F$6:F177),C178*IF($C$3="Wijz%",100,1))</f>
        <v>200.5</v>
      </c>
    </row>
    <row r="179" spans="5:6" x14ac:dyDescent="0.25">
      <c r="E179" t="str">
        <f t="shared" si="6"/>
        <v/>
      </c>
      <c r="F179" s="2">
        <f>IF(C179="",MIN($F$6:F178),C179*IF($C$3="Wijz%",100,1))</f>
        <v>200.5</v>
      </c>
    </row>
    <row r="180" spans="5:6" x14ac:dyDescent="0.25">
      <c r="E180" t="str">
        <f t="shared" si="6"/>
        <v/>
      </c>
      <c r="F180" s="2">
        <f>IF(C180="",MIN($F$6:F179),C180*IF($C$3="Wijz%",100,1))</f>
        <v>200.5</v>
      </c>
    </row>
    <row r="181" spans="5:6" x14ac:dyDescent="0.25">
      <c r="E181" t="str">
        <f t="shared" si="6"/>
        <v/>
      </c>
      <c r="F181" s="2">
        <f>IF(C181="",MIN($F$6:F180),C181*IF($C$3="Wijz%",100,1))</f>
        <v>200.5</v>
      </c>
    </row>
    <row r="182" spans="5:6" x14ac:dyDescent="0.25">
      <c r="E182" t="str">
        <f t="shared" si="6"/>
        <v/>
      </c>
      <c r="F182" s="2">
        <f>IF(C182="",MIN($F$6:F181),C182*IF($C$3="Wijz%",100,1))</f>
        <v>200.5</v>
      </c>
    </row>
    <row r="183" spans="5:6" x14ac:dyDescent="0.25">
      <c r="E183" t="str">
        <f t="shared" si="6"/>
        <v/>
      </c>
      <c r="F183" s="2">
        <f>IF(C183="",MIN($F$6:F182),C183*IF($C$3="Wijz%",100,1))</f>
        <v>200.5</v>
      </c>
    </row>
    <row r="184" spans="5:6" x14ac:dyDescent="0.25">
      <c r="E184" t="str">
        <f t="shared" si="6"/>
        <v/>
      </c>
      <c r="F184" s="2">
        <f>IF(C184="",MIN($F$6:F183),C184*IF($C$3="Wijz%",100,1))</f>
        <v>200.5</v>
      </c>
    </row>
    <row r="185" spans="5:6" x14ac:dyDescent="0.25">
      <c r="E185" t="str">
        <f t="shared" si="6"/>
        <v/>
      </c>
      <c r="F185" s="2">
        <f>IF(C185="",MIN($F$6:F184),C185*IF($C$3="Wijz%",100,1))</f>
        <v>200.5</v>
      </c>
    </row>
    <row r="186" spans="5:6" x14ac:dyDescent="0.25">
      <c r="E186" t="str">
        <f t="shared" si="6"/>
        <v/>
      </c>
      <c r="F186" s="2">
        <f>IF(C186="",MIN($F$6:F185),C186*IF($C$3="Wijz%",100,1))</f>
        <v>200.5</v>
      </c>
    </row>
    <row r="187" spans="5:6" x14ac:dyDescent="0.25">
      <c r="E187" t="str">
        <f t="shared" si="6"/>
        <v/>
      </c>
      <c r="F187" s="2">
        <f>IF(C187="",MIN($F$6:F186),C187*IF($C$3="Wijz%",100,1))</f>
        <v>200.5</v>
      </c>
    </row>
    <row r="188" spans="5:6" x14ac:dyDescent="0.25">
      <c r="E188" t="str">
        <f t="shared" si="6"/>
        <v/>
      </c>
      <c r="F188" s="2">
        <f>IF(C188="",MIN($F$6:F187),C188*IF($C$3="Wijz%",100,1))</f>
        <v>200.5</v>
      </c>
    </row>
    <row r="189" spans="5:6" x14ac:dyDescent="0.25">
      <c r="E189" t="str">
        <f t="shared" si="6"/>
        <v/>
      </c>
      <c r="F189" s="2">
        <f>IF(C189="",MIN($F$6:F188),C189*IF($C$3="Wijz%",100,1))</f>
        <v>200.5</v>
      </c>
    </row>
    <row r="190" spans="5:6" x14ac:dyDescent="0.25">
      <c r="E190" t="str">
        <f t="shared" si="6"/>
        <v/>
      </c>
      <c r="F190" s="2">
        <f>IF(C190="",MIN($F$6:F189),C190*IF($C$3="Wijz%",100,1))</f>
        <v>200.5</v>
      </c>
    </row>
    <row r="191" spans="5:6" x14ac:dyDescent="0.25">
      <c r="E191" t="str">
        <f t="shared" si="6"/>
        <v/>
      </c>
      <c r="F191" s="2">
        <f>IF(C191="",MIN($F$6:F190),C191*IF($C$3="Wijz%",100,1))</f>
        <v>200.5</v>
      </c>
    </row>
    <row r="192" spans="5:6" x14ac:dyDescent="0.25">
      <c r="E192" t="str">
        <f t="shared" si="6"/>
        <v/>
      </c>
      <c r="F192" s="2">
        <f>IF(C192="",MIN($F$6:F191),C192*IF($C$3="Wijz%",100,1))</f>
        <v>200.5</v>
      </c>
    </row>
    <row r="193" spans="5:6" x14ac:dyDescent="0.25">
      <c r="E193" t="str">
        <f t="shared" si="6"/>
        <v/>
      </c>
      <c r="F193" s="2">
        <f>IF(C193="",MIN($F$6:F192),C193*IF($C$3="Wijz%",100,1))</f>
        <v>200.5</v>
      </c>
    </row>
    <row r="194" spans="5:6" x14ac:dyDescent="0.25">
      <c r="E194" t="str">
        <f t="shared" si="6"/>
        <v/>
      </c>
      <c r="F194" s="2">
        <f>IF(C194="",MIN($F$6:F193),C194*IF($C$3="Wijz%",100,1))</f>
        <v>200.5</v>
      </c>
    </row>
    <row r="195" spans="5:6" x14ac:dyDescent="0.25">
      <c r="E195" t="str">
        <f t="shared" si="6"/>
        <v/>
      </c>
      <c r="F195" s="2">
        <f>IF(C195="",MIN($F$6:F194),C195*IF($C$3="Wijz%",100,1))</f>
        <v>200.5</v>
      </c>
    </row>
    <row r="196" spans="5:6" x14ac:dyDescent="0.25">
      <c r="E196" t="str">
        <f t="shared" si="6"/>
        <v/>
      </c>
      <c r="F196" s="2">
        <f>IF(C196="",MIN($F$6:F195),C196*IF($C$3="Wijz%",100,1))</f>
        <v>200.5</v>
      </c>
    </row>
    <row r="197" spans="5:6" x14ac:dyDescent="0.25">
      <c r="E197" t="str">
        <f t="shared" si="6"/>
        <v/>
      </c>
      <c r="F197" s="2">
        <f>IF(C197="",MIN($F$6:F196),C197*IF($C$3="Wijz%",100,1))</f>
        <v>200.5</v>
      </c>
    </row>
    <row r="198" spans="5:6" x14ac:dyDescent="0.25">
      <c r="E198" t="str">
        <f t="shared" si="6"/>
        <v/>
      </c>
      <c r="F198" s="2">
        <f>IF(C198="",MIN($F$6:F197),C198*IF($C$3="Wijz%",100,1))</f>
        <v>200.5</v>
      </c>
    </row>
    <row r="199" spans="5:6" x14ac:dyDescent="0.25">
      <c r="E199" t="str">
        <f t="shared" ref="E199:E262" si="7">IF(B199="","",B199)</f>
        <v/>
      </c>
      <c r="F199" s="2">
        <f>IF(C199="",MIN($F$6:F198),C199*IF($C$3="Wijz%",100,1))</f>
        <v>200.5</v>
      </c>
    </row>
    <row r="200" spans="5:6" x14ac:dyDescent="0.25">
      <c r="E200" t="str">
        <f t="shared" si="7"/>
        <v/>
      </c>
      <c r="F200" s="2">
        <f>IF(C200="",MIN($F$6:F199),C200*IF($C$3="Wijz%",100,1))</f>
        <v>200.5</v>
      </c>
    </row>
    <row r="201" spans="5:6" x14ac:dyDescent="0.25">
      <c r="E201" t="str">
        <f t="shared" si="7"/>
        <v/>
      </c>
      <c r="F201" s="2">
        <f>IF(C201="",MIN($F$6:F200),C201*IF($C$3="Wijz%",100,1))</f>
        <v>200.5</v>
      </c>
    </row>
    <row r="202" spans="5:6" x14ac:dyDescent="0.25">
      <c r="E202" t="str">
        <f t="shared" si="7"/>
        <v/>
      </c>
      <c r="F202" s="2">
        <f>IF(C202="",MIN($F$6:F201),C202*IF($C$3="Wijz%",100,1))</f>
        <v>200.5</v>
      </c>
    </row>
    <row r="203" spans="5:6" x14ac:dyDescent="0.25">
      <c r="E203" t="str">
        <f t="shared" si="7"/>
        <v/>
      </c>
      <c r="F203" s="2">
        <f>IF(C203="",MIN($F$6:F202),C203*IF($C$3="Wijz%",100,1))</f>
        <v>200.5</v>
      </c>
    </row>
    <row r="204" spans="5:6" x14ac:dyDescent="0.25">
      <c r="E204" t="str">
        <f t="shared" si="7"/>
        <v/>
      </c>
      <c r="F204" s="2">
        <f>IF(C204="",MIN($F$6:F203),C204*IF($C$3="Wijz%",100,1))</f>
        <v>200.5</v>
      </c>
    </row>
    <row r="205" spans="5:6" x14ac:dyDescent="0.25">
      <c r="E205" t="str">
        <f t="shared" si="7"/>
        <v/>
      </c>
      <c r="F205" s="2">
        <f>IF(C205="",MIN($F$6:F204),C205*IF($C$3="Wijz%",100,1))</f>
        <v>200.5</v>
      </c>
    </row>
    <row r="206" spans="5:6" x14ac:dyDescent="0.25">
      <c r="E206" t="str">
        <f t="shared" si="7"/>
        <v/>
      </c>
      <c r="F206" s="2">
        <f>IF(C206="",MIN($F$6:F205),C206*IF($C$3="Wijz%",100,1))</f>
        <v>200.5</v>
      </c>
    </row>
    <row r="207" spans="5:6" x14ac:dyDescent="0.25">
      <c r="E207" t="str">
        <f t="shared" si="7"/>
        <v/>
      </c>
      <c r="F207" s="2">
        <f>IF(C207="",MIN($F$6:F206),C207*IF($C$3="Wijz%",100,1))</f>
        <v>200.5</v>
      </c>
    </row>
    <row r="208" spans="5:6" x14ac:dyDescent="0.25">
      <c r="E208" t="str">
        <f t="shared" si="7"/>
        <v/>
      </c>
      <c r="F208" s="2">
        <f>IF(C208="",MIN($F$6:F207),C208*IF($C$3="Wijz%",100,1))</f>
        <v>200.5</v>
      </c>
    </row>
    <row r="209" spans="5:6" x14ac:dyDescent="0.25">
      <c r="E209" t="str">
        <f t="shared" si="7"/>
        <v/>
      </c>
      <c r="F209" s="2">
        <f>IF(C209="",MIN($F$6:F208),C209*IF($C$3="Wijz%",100,1))</f>
        <v>200.5</v>
      </c>
    </row>
    <row r="210" spans="5:6" x14ac:dyDescent="0.25">
      <c r="E210" t="str">
        <f t="shared" si="7"/>
        <v/>
      </c>
      <c r="F210" s="2">
        <f>IF(C210="",MIN($F$6:F209),C210*IF($C$3="Wijz%",100,1))</f>
        <v>200.5</v>
      </c>
    </row>
    <row r="211" spans="5:6" x14ac:dyDescent="0.25">
      <c r="E211" t="str">
        <f t="shared" si="7"/>
        <v/>
      </c>
      <c r="F211" s="2">
        <f>IF(C211="",MIN($F$6:F210),C211*IF($C$3="Wijz%",100,1))</f>
        <v>200.5</v>
      </c>
    </row>
    <row r="212" spans="5:6" x14ac:dyDescent="0.25">
      <c r="E212" t="str">
        <f t="shared" si="7"/>
        <v/>
      </c>
      <c r="F212" s="2">
        <f>IF(C212="",MIN($F$6:F211),C212*IF($C$3="Wijz%",100,1))</f>
        <v>200.5</v>
      </c>
    </row>
    <row r="213" spans="5:6" x14ac:dyDescent="0.25">
      <c r="E213" t="str">
        <f t="shared" si="7"/>
        <v/>
      </c>
      <c r="F213" s="2">
        <f>IF(C213="",MIN($F$6:F212),C213*IF($C$3="Wijz%",100,1))</f>
        <v>200.5</v>
      </c>
    </row>
    <row r="214" spans="5:6" x14ac:dyDescent="0.25">
      <c r="E214" t="str">
        <f t="shared" si="7"/>
        <v/>
      </c>
      <c r="F214" s="2">
        <f>IF(C214="",MIN($F$6:F213),C214*IF($C$3="Wijz%",100,1))</f>
        <v>200.5</v>
      </c>
    </row>
    <row r="215" spans="5:6" x14ac:dyDescent="0.25">
      <c r="E215" t="str">
        <f t="shared" si="7"/>
        <v/>
      </c>
      <c r="F215" s="2">
        <f>IF(C215="",MIN($F$6:F214),C215*IF($C$3="Wijz%",100,1))</f>
        <v>200.5</v>
      </c>
    </row>
    <row r="216" spans="5:6" x14ac:dyDescent="0.25">
      <c r="E216" t="str">
        <f t="shared" si="7"/>
        <v/>
      </c>
      <c r="F216" s="2">
        <f>IF(C216="",MIN($F$6:F215),C216*IF($C$3="Wijz%",100,1))</f>
        <v>200.5</v>
      </c>
    </row>
    <row r="217" spans="5:6" x14ac:dyDescent="0.25">
      <c r="E217" t="str">
        <f t="shared" si="7"/>
        <v/>
      </c>
      <c r="F217" s="2">
        <f>IF(C217="",MIN($F$6:F216),C217*IF($C$3="Wijz%",100,1))</f>
        <v>200.5</v>
      </c>
    </row>
    <row r="218" spans="5:6" x14ac:dyDescent="0.25">
      <c r="E218" t="str">
        <f t="shared" si="7"/>
        <v/>
      </c>
      <c r="F218" s="2">
        <f>IF(C218="",MIN($F$6:F217),C218*IF($C$3="Wijz%",100,1))</f>
        <v>200.5</v>
      </c>
    </row>
    <row r="219" spans="5:6" x14ac:dyDescent="0.25">
      <c r="E219" t="str">
        <f t="shared" si="7"/>
        <v/>
      </c>
      <c r="F219" s="2">
        <f>IF(C219="",MIN($F$6:F218),C219*IF($C$3="Wijz%",100,1))</f>
        <v>200.5</v>
      </c>
    </row>
    <row r="220" spans="5:6" x14ac:dyDescent="0.25">
      <c r="E220" t="str">
        <f t="shared" si="7"/>
        <v/>
      </c>
      <c r="F220" s="2">
        <f>IF(C220="",MIN($F$6:F219),C220*IF($C$3="Wijz%",100,1))</f>
        <v>200.5</v>
      </c>
    </row>
    <row r="221" spans="5:6" x14ac:dyDescent="0.25">
      <c r="E221" t="str">
        <f t="shared" si="7"/>
        <v/>
      </c>
      <c r="F221" s="2">
        <f>IF(C221="",MIN($F$6:F220),C221*IF($C$3="Wijz%",100,1))</f>
        <v>200.5</v>
      </c>
    </row>
    <row r="222" spans="5:6" x14ac:dyDescent="0.25">
      <c r="E222" t="str">
        <f t="shared" si="7"/>
        <v/>
      </c>
      <c r="F222" s="2">
        <f>IF(C222="",MIN($F$6:F221),C222*IF($C$3="Wijz%",100,1))</f>
        <v>200.5</v>
      </c>
    </row>
    <row r="223" spans="5:6" x14ac:dyDescent="0.25">
      <c r="E223" t="str">
        <f t="shared" si="7"/>
        <v/>
      </c>
      <c r="F223" s="2">
        <f>IF(C223="",MIN($F$6:F222),C223*IF($C$3="Wijz%",100,1))</f>
        <v>200.5</v>
      </c>
    </row>
    <row r="224" spans="5:6" x14ac:dyDescent="0.25">
      <c r="E224" t="str">
        <f t="shared" si="7"/>
        <v/>
      </c>
      <c r="F224" s="2">
        <f>IF(C224="",MIN($F$6:F223),C224*IF($C$3="Wijz%",100,1))</f>
        <v>200.5</v>
      </c>
    </row>
    <row r="225" spans="5:6" x14ac:dyDescent="0.25">
      <c r="E225" t="str">
        <f t="shared" si="7"/>
        <v/>
      </c>
      <c r="F225" s="2">
        <f>IF(C225="",MIN($F$6:F224),C225*IF($C$3="Wijz%",100,1))</f>
        <v>200.5</v>
      </c>
    </row>
    <row r="226" spans="5:6" x14ac:dyDescent="0.25">
      <c r="E226" t="str">
        <f t="shared" si="7"/>
        <v/>
      </c>
      <c r="F226" s="2">
        <f>IF(C226="",MIN($F$6:F225),C226*IF($C$3="Wijz%",100,1))</f>
        <v>200.5</v>
      </c>
    </row>
    <row r="227" spans="5:6" x14ac:dyDescent="0.25">
      <c r="E227" t="str">
        <f t="shared" si="7"/>
        <v/>
      </c>
      <c r="F227" s="2">
        <f>IF(C227="",MIN($F$6:F226),C227*IF($C$3="Wijz%",100,1))</f>
        <v>200.5</v>
      </c>
    </row>
    <row r="228" spans="5:6" x14ac:dyDescent="0.25">
      <c r="E228" t="str">
        <f t="shared" si="7"/>
        <v/>
      </c>
      <c r="F228" s="2">
        <f>IF(C228="",MIN($F$6:F227),C228*IF($C$3="Wijz%",100,1))</f>
        <v>200.5</v>
      </c>
    </row>
    <row r="229" spans="5:6" x14ac:dyDescent="0.25">
      <c r="E229" t="str">
        <f t="shared" si="7"/>
        <v/>
      </c>
      <c r="F229" s="2">
        <f>IF(C229="",MIN($F$6:F228),C229*IF($C$3="Wijz%",100,1))</f>
        <v>200.5</v>
      </c>
    </row>
    <row r="230" spans="5:6" x14ac:dyDescent="0.25">
      <c r="E230" t="str">
        <f t="shared" si="7"/>
        <v/>
      </c>
      <c r="F230" s="2">
        <f>IF(C230="",MIN($F$6:F229),C230*IF($C$3="Wijz%",100,1))</f>
        <v>200.5</v>
      </c>
    </row>
    <row r="231" spans="5:6" x14ac:dyDescent="0.25">
      <c r="E231" t="str">
        <f t="shared" si="7"/>
        <v/>
      </c>
      <c r="F231" s="2">
        <f>IF(C231="",MIN($F$6:F230),C231*IF($C$3="Wijz%",100,1))</f>
        <v>200.5</v>
      </c>
    </row>
    <row r="232" spans="5:6" x14ac:dyDescent="0.25">
      <c r="E232" t="str">
        <f t="shared" si="7"/>
        <v/>
      </c>
      <c r="F232" s="2">
        <f>IF(C232="",MIN($F$6:F231),C232*IF($C$3="Wijz%",100,1))</f>
        <v>200.5</v>
      </c>
    </row>
    <row r="233" spans="5:6" x14ac:dyDescent="0.25">
      <c r="E233" t="str">
        <f t="shared" si="7"/>
        <v/>
      </c>
      <c r="F233" s="2">
        <f>IF(C233="",MIN($F$6:F232),C233*IF($C$3="Wijz%",100,1))</f>
        <v>200.5</v>
      </c>
    </row>
    <row r="234" spans="5:6" x14ac:dyDescent="0.25">
      <c r="E234" t="str">
        <f t="shared" si="7"/>
        <v/>
      </c>
      <c r="F234" s="2">
        <f>IF(C234="",MIN($F$6:F233),C234*IF($C$3="Wijz%",100,1))</f>
        <v>200.5</v>
      </c>
    </row>
    <row r="235" spans="5:6" x14ac:dyDescent="0.25">
      <c r="E235" t="str">
        <f t="shared" si="7"/>
        <v/>
      </c>
      <c r="F235" s="2">
        <f>IF(C235="",MIN($F$6:F234),C235*IF($C$3="Wijz%",100,1))</f>
        <v>200.5</v>
      </c>
    </row>
    <row r="236" spans="5:6" x14ac:dyDescent="0.25">
      <c r="E236" t="str">
        <f t="shared" si="7"/>
        <v/>
      </c>
      <c r="F236" s="2">
        <f>IF(C236="",MIN($F$6:F235),C236*IF($C$3="Wijz%",100,1))</f>
        <v>200.5</v>
      </c>
    </row>
    <row r="237" spans="5:6" x14ac:dyDescent="0.25">
      <c r="E237" t="str">
        <f t="shared" si="7"/>
        <v/>
      </c>
      <c r="F237" s="2">
        <f>IF(C237="",MIN($F$6:F236),C237*IF($C$3="Wijz%",100,1))</f>
        <v>200.5</v>
      </c>
    </row>
    <row r="238" spans="5:6" x14ac:dyDescent="0.25">
      <c r="E238" t="str">
        <f t="shared" si="7"/>
        <v/>
      </c>
      <c r="F238" s="2">
        <f>IF(C238="",MIN($F$6:F237),C238*IF($C$3="Wijz%",100,1))</f>
        <v>200.5</v>
      </c>
    </row>
    <row r="239" spans="5:6" x14ac:dyDescent="0.25">
      <c r="E239" t="str">
        <f t="shared" si="7"/>
        <v/>
      </c>
      <c r="F239" s="2">
        <f>IF(C239="",MIN($F$6:F238),C239*IF($C$3="Wijz%",100,1))</f>
        <v>200.5</v>
      </c>
    </row>
    <row r="240" spans="5:6" x14ac:dyDescent="0.25">
      <c r="E240" t="str">
        <f t="shared" si="7"/>
        <v/>
      </c>
      <c r="F240" s="2">
        <f>IF(C240="",MIN($F$6:F239),C240*IF($C$3="Wijz%",100,1))</f>
        <v>200.5</v>
      </c>
    </row>
    <row r="241" spans="5:6" x14ac:dyDescent="0.25">
      <c r="E241" t="str">
        <f t="shared" si="7"/>
        <v/>
      </c>
      <c r="F241" s="2">
        <f>IF(C241="",MIN($F$6:F240),C241*IF($C$3="Wijz%",100,1))</f>
        <v>200.5</v>
      </c>
    </row>
    <row r="242" spans="5:6" x14ac:dyDescent="0.25">
      <c r="E242" t="str">
        <f t="shared" si="7"/>
        <v/>
      </c>
      <c r="F242" s="2">
        <f>IF(C242="",MIN($F$6:F241),C242*IF($C$3="Wijz%",100,1))</f>
        <v>200.5</v>
      </c>
    </row>
    <row r="243" spans="5:6" x14ac:dyDescent="0.25">
      <c r="E243" t="str">
        <f t="shared" si="7"/>
        <v/>
      </c>
      <c r="F243" s="2">
        <f>IF(C243="",MIN($F$6:F242),C243*IF($C$3="Wijz%",100,1))</f>
        <v>200.5</v>
      </c>
    </row>
    <row r="244" spans="5:6" x14ac:dyDescent="0.25">
      <c r="E244" t="str">
        <f t="shared" si="7"/>
        <v/>
      </c>
      <c r="F244" s="2">
        <f>IF(C244="",MIN($F$6:F243),C244*IF($C$3="Wijz%",100,1))</f>
        <v>200.5</v>
      </c>
    </row>
    <row r="245" spans="5:6" x14ac:dyDescent="0.25">
      <c r="E245" t="str">
        <f t="shared" si="7"/>
        <v/>
      </c>
      <c r="F245" s="2">
        <f>IF(C245="",MIN($F$6:F244),C245*IF($C$3="Wijz%",100,1))</f>
        <v>200.5</v>
      </c>
    </row>
    <row r="246" spans="5:6" x14ac:dyDescent="0.25">
      <c r="E246" t="str">
        <f t="shared" si="7"/>
        <v/>
      </c>
      <c r="F246" s="2">
        <f>IF(C246="",MIN($F$6:F245),C246*IF($C$3="Wijz%",100,1))</f>
        <v>200.5</v>
      </c>
    </row>
    <row r="247" spans="5:6" x14ac:dyDescent="0.25">
      <c r="E247" t="str">
        <f t="shared" si="7"/>
        <v/>
      </c>
      <c r="F247" s="2">
        <f>IF(C247="",MIN($F$6:F246),C247*IF($C$3="Wijz%",100,1))</f>
        <v>200.5</v>
      </c>
    </row>
    <row r="248" spans="5:6" x14ac:dyDescent="0.25">
      <c r="E248" t="str">
        <f t="shared" si="7"/>
        <v/>
      </c>
      <c r="F248" s="2">
        <f>IF(C248="",MIN($F$6:F247),C248*IF($C$3="Wijz%",100,1))</f>
        <v>200.5</v>
      </c>
    </row>
    <row r="249" spans="5:6" x14ac:dyDescent="0.25">
      <c r="E249" t="str">
        <f t="shared" si="7"/>
        <v/>
      </c>
      <c r="F249" s="2">
        <f>IF(C249="",MIN($F$6:F248),C249*IF($C$3="Wijz%",100,1))</f>
        <v>200.5</v>
      </c>
    </row>
    <row r="250" spans="5:6" x14ac:dyDescent="0.25">
      <c r="E250" t="str">
        <f t="shared" si="7"/>
        <v/>
      </c>
      <c r="F250" s="2">
        <f>IF(C250="",MIN($F$6:F249),C250*IF($C$3="Wijz%",100,1))</f>
        <v>200.5</v>
      </c>
    </row>
    <row r="251" spans="5:6" x14ac:dyDescent="0.25">
      <c r="E251" t="str">
        <f t="shared" si="7"/>
        <v/>
      </c>
      <c r="F251" s="2">
        <f>IF(C251="",MIN($F$6:F250),C251*IF($C$3="Wijz%",100,1))</f>
        <v>200.5</v>
      </c>
    </row>
    <row r="252" spans="5:6" x14ac:dyDescent="0.25">
      <c r="E252" t="str">
        <f t="shared" si="7"/>
        <v/>
      </c>
      <c r="F252" s="2">
        <f>IF(C252="",MIN($F$6:F251),C252*IF($C$3="Wijz%",100,1))</f>
        <v>200.5</v>
      </c>
    </row>
    <row r="253" spans="5:6" x14ac:dyDescent="0.25">
      <c r="E253" t="str">
        <f t="shared" si="7"/>
        <v/>
      </c>
      <c r="F253" s="2">
        <f>IF(C253="",MIN($F$6:F252),C253*IF($C$3="Wijz%",100,1))</f>
        <v>200.5</v>
      </c>
    </row>
    <row r="254" spans="5:6" x14ac:dyDescent="0.25">
      <c r="E254" t="str">
        <f t="shared" si="7"/>
        <v/>
      </c>
      <c r="F254" s="2">
        <f>IF(C254="",MIN($F$6:F253),C254*IF($C$3="Wijz%",100,1))</f>
        <v>200.5</v>
      </c>
    </row>
    <row r="255" spans="5:6" x14ac:dyDescent="0.25">
      <c r="E255" t="str">
        <f t="shared" si="7"/>
        <v/>
      </c>
      <c r="F255" s="2">
        <f>IF(C255="",MIN($F$6:F254),C255*IF($C$3="Wijz%",100,1))</f>
        <v>200.5</v>
      </c>
    </row>
    <row r="256" spans="5:6" x14ac:dyDescent="0.25">
      <c r="E256" t="str">
        <f t="shared" si="7"/>
        <v/>
      </c>
      <c r="F256" s="2">
        <f>IF(C256="",MIN($F$6:F255),C256*IF($C$3="Wijz%",100,1))</f>
        <v>200.5</v>
      </c>
    </row>
    <row r="257" spans="5:6" x14ac:dyDescent="0.25">
      <c r="E257" t="str">
        <f t="shared" si="7"/>
        <v/>
      </c>
      <c r="F257" s="2">
        <f>IF(C257="",MIN($F$6:F256),C257*IF($C$3="Wijz%",100,1))</f>
        <v>200.5</v>
      </c>
    </row>
    <row r="258" spans="5:6" x14ac:dyDescent="0.25">
      <c r="E258" t="str">
        <f t="shared" si="7"/>
        <v/>
      </c>
      <c r="F258" s="2">
        <f>IF(C258="",MIN($F$6:F257),C258*IF($C$3="Wijz%",100,1))</f>
        <v>200.5</v>
      </c>
    </row>
    <row r="259" spans="5:6" x14ac:dyDescent="0.25">
      <c r="E259" t="str">
        <f t="shared" si="7"/>
        <v/>
      </c>
      <c r="F259" s="2">
        <f>IF(C259="",MIN($F$6:F258),C259*IF($C$3="Wijz%",100,1))</f>
        <v>200.5</v>
      </c>
    </row>
    <row r="260" spans="5:6" x14ac:dyDescent="0.25">
      <c r="E260" t="str">
        <f t="shared" si="7"/>
        <v/>
      </c>
      <c r="F260" s="2">
        <f>IF(C260="",MIN($F$6:F259),C260*IF($C$3="Wijz%",100,1))</f>
        <v>200.5</v>
      </c>
    </row>
    <row r="261" spans="5:6" x14ac:dyDescent="0.25">
      <c r="E261" t="str">
        <f t="shared" si="7"/>
        <v/>
      </c>
      <c r="F261" s="2">
        <f>IF(C261="",MIN($F$6:F260),C261*IF($C$3="Wijz%",100,1))</f>
        <v>200.5</v>
      </c>
    </row>
    <row r="262" spans="5:6" x14ac:dyDescent="0.25">
      <c r="E262" t="str">
        <f t="shared" si="7"/>
        <v/>
      </c>
      <c r="F262" s="2">
        <f>IF(C262="",MIN($F$6:F261),C262*IF($C$3="Wijz%",100,1))</f>
        <v>200.5</v>
      </c>
    </row>
    <row r="263" spans="5:6" x14ac:dyDescent="0.25">
      <c r="E263" t="str">
        <f t="shared" ref="E263:E326" si="8">IF(B263="","",B263)</f>
        <v/>
      </c>
      <c r="F263" s="2">
        <f>IF(C263="",MIN($F$6:F262),C263*IF($C$3="Wijz%",100,1))</f>
        <v>200.5</v>
      </c>
    </row>
    <row r="264" spans="5:6" x14ac:dyDescent="0.25">
      <c r="E264" t="str">
        <f t="shared" si="8"/>
        <v/>
      </c>
      <c r="F264" s="2">
        <f>IF(C264="",MIN($F$6:F263),C264*IF($C$3="Wijz%",100,1))</f>
        <v>200.5</v>
      </c>
    </row>
    <row r="265" spans="5:6" x14ac:dyDescent="0.25">
      <c r="E265" t="str">
        <f t="shared" si="8"/>
        <v/>
      </c>
      <c r="F265" s="2">
        <f>IF(C265="",MIN($F$6:F264),C265*IF($C$3="Wijz%",100,1))</f>
        <v>200.5</v>
      </c>
    </row>
    <row r="266" spans="5:6" x14ac:dyDescent="0.25">
      <c r="E266" t="str">
        <f t="shared" si="8"/>
        <v/>
      </c>
      <c r="F266" s="2">
        <f>IF(C266="",MIN($F$6:F265),C266*IF($C$3="Wijz%",100,1))</f>
        <v>200.5</v>
      </c>
    </row>
    <row r="267" spans="5:6" x14ac:dyDescent="0.25">
      <c r="E267" t="str">
        <f t="shared" si="8"/>
        <v/>
      </c>
      <c r="F267" s="2">
        <f>IF(C267="",MIN($F$6:F266),C267*IF($C$3="Wijz%",100,1))</f>
        <v>200.5</v>
      </c>
    </row>
    <row r="268" spans="5:6" x14ac:dyDescent="0.25">
      <c r="E268" t="str">
        <f t="shared" si="8"/>
        <v/>
      </c>
      <c r="F268" s="2">
        <f>IF(C268="",MIN($F$6:F267),C268*IF($C$3="Wijz%",100,1))</f>
        <v>200.5</v>
      </c>
    </row>
    <row r="269" spans="5:6" x14ac:dyDescent="0.25">
      <c r="E269" t="str">
        <f t="shared" si="8"/>
        <v/>
      </c>
      <c r="F269" s="2">
        <f>IF(C269="",MIN($F$6:F268),C269*IF($C$3="Wijz%",100,1))</f>
        <v>200.5</v>
      </c>
    </row>
    <row r="270" spans="5:6" x14ac:dyDescent="0.25">
      <c r="E270" t="str">
        <f t="shared" si="8"/>
        <v/>
      </c>
      <c r="F270" s="2">
        <f>IF(C270="",MIN($F$6:F269),C270*IF($C$3="Wijz%",100,1))</f>
        <v>200.5</v>
      </c>
    </row>
    <row r="271" spans="5:6" x14ac:dyDescent="0.25">
      <c r="E271" t="str">
        <f t="shared" si="8"/>
        <v/>
      </c>
      <c r="F271" s="2">
        <f>IF(C271="",MIN($F$6:F270),C271*IF($C$3="Wijz%",100,1))</f>
        <v>200.5</v>
      </c>
    </row>
    <row r="272" spans="5:6" x14ac:dyDescent="0.25">
      <c r="E272" t="str">
        <f t="shared" si="8"/>
        <v/>
      </c>
      <c r="F272" s="2">
        <f>IF(C272="",MIN($F$6:F271),C272*IF($C$3="Wijz%",100,1))</f>
        <v>200.5</v>
      </c>
    </row>
    <row r="273" spans="5:6" x14ac:dyDescent="0.25">
      <c r="E273" t="str">
        <f t="shared" si="8"/>
        <v/>
      </c>
      <c r="F273" s="2">
        <f>IF(C273="",MIN($F$6:F272),C273*IF($C$3="Wijz%",100,1))</f>
        <v>200.5</v>
      </c>
    </row>
    <row r="274" spans="5:6" x14ac:dyDescent="0.25">
      <c r="E274" t="str">
        <f t="shared" si="8"/>
        <v/>
      </c>
      <c r="F274" s="2">
        <f>IF(C274="",MIN($F$6:F273),C274*IF($C$3="Wijz%",100,1))</f>
        <v>200.5</v>
      </c>
    </row>
    <row r="275" spans="5:6" x14ac:dyDescent="0.25">
      <c r="E275" t="str">
        <f t="shared" si="8"/>
        <v/>
      </c>
      <c r="F275" s="2">
        <f>IF(C275="",MIN($F$6:F274),C275*IF($C$3="Wijz%",100,1))</f>
        <v>200.5</v>
      </c>
    </row>
    <row r="276" spans="5:6" x14ac:dyDescent="0.25">
      <c r="E276" t="str">
        <f t="shared" si="8"/>
        <v/>
      </c>
      <c r="F276" s="2">
        <f>IF(C276="",MIN($F$6:F275),C276*IF($C$3="Wijz%",100,1))</f>
        <v>200.5</v>
      </c>
    </row>
    <row r="277" spans="5:6" x14ac:dyDescent="0.25">
      <c r="E277" t="str">
        <f t="shared" si="8"/>
        <v/>
      </c>
      <c r="F277" s="2">
        <f>IF(C277="",MIN($F$6:F276),C277*IF($C$3="Wijz%",100,1))</f>
        <v>200.5</v>
      </c>
    </row>
    <row r="278" spans="5:6" x14ac:dyDescent="0.25">
      <c r="E278" t="str">
        <f t="shared" si="8"/>
        <v/>
      </c>
      <c r="F278" s="2">
        <f>IF(C278="",MIN($F$6:F277),C278*IF($C$3="Wijz%",100,1))</f>
        <v>200.5</v>
      </c>
    </row>
    <row r="279" spans="5:6" x14ac:dyDescent="0.25">
      <c r="E279" t="str">
        <f t="shared" si="8"/>
        <v/>
      </c>
      <c r="F279" s="2">
        <f>IF(C279="",MIN($F$6:F278),C279*IF($C$3="Wijz%",100,1))</f>
        <v>200.5</v>
      </c>
    </row>
    <row r="280" spans="5:6" x14ac:dyDescent="0.25">
      <c r="E280" t="str">
        <f t="shared" si="8"/>
        <v/>
      </c>
      <c r="F280" s="2">
        <f>IF(C280="",MIN($F$6:F279),C280*IF($C$3="Wijz%",100,1))</f>
        <v>200.5</v>
      </c>
    </row>
    <row r="281" spans="5:6" x14ac:dyDescent="0.25">
      <c r="E281" t="str">
        <f t="shared" si="8"/>
        <v/>
      </c>
      <c r="F281" s="2">
        <f>IF(C281="",MIN($F$6:F280),C281*IF($C$3="Wijz%",100,1))</f>
        <v>200.5</v>
      </c>
    </row>
    <row r="282" spans="5:6" x14ac:dyDescent="0.25">
      <c r="E282" t="str">
        <f t="shared" si="8"/>
        <v/>
      </c>
      <c r="F282" s="2">
        <f>IF(C282="",MIN($F$6:F281),C282*IF($C$3="Wijz%",100,1))</f>
        <v>200.5</v>
      </c>
    </row>
    <row r="283" spans="5:6" x14ac:dyDescent="0.25">
      <c r="E283" t="str">
        <f t="shared" si="8"/>
        <v/>
      </c>
      <c r="F283" s="2">
        <f>IF(C283="",MIN($F$6:F282),C283*IF($C$3="Wijz%",100,1))</f>
        <v>200.5</v>
      </c>
    </row>
    <row r="284" spans="5:6" x14ac:dyDescent="0.25">
      <c r="E284" t="str">
        <f t="shared" si="8"/>
        <v/>
      </c>
      <c r="F284" s="2">
        <f>IF(C284="",MIN($F$6:F283),C284*IF($C$3="Wijz%",100,1))</f>
        <v>200.5</v>
      </c>
    </row>
    <row r="285" spans="5:6" x14ac:dyDescent="0.25">
      <c r="E285" t="str">
        <f t="shared" si="8"/>
        <v/>
      </c>
      <c r="F285" s="2">
        <f>IF(C285="",MIN($F$6:F284),C285*IF($C$3="Wijz%",100,1))</f>
        <v>200.5</v>
      </c>
    </row>
    <row r="286" spans="5:6" x14ac:dyDescent="0.25">
      <c r="E286" t="str">
        <f t="shared" si="8"/>
        <v/>
      </c>
      <c r="F286" s="2">
        <f>IF(C286="",MIN($F$6:F285),C286*IF($C$3="Wijz%",100,1))</f>
        <v>200.5</v>
      </c>
    </row>
    <row r="287" spans="5:6" x14ac:dyDescent="0.25">
      <c r="E287" t="str">
        <f t="shared" si="8"/>
        <v/>
      </c>
      <c r="F287" s="2">
        <f>IF(C287="",MIN($F$6:F286),C287*IF($C$3="Wijz%",100,1))</f>
        <v>200.5</v>
      </c>
    </row>
    <row r="288" spans="5:6" x14ac:dyDescent="0.25">
      <c r="E288" t="str">
        <f t="shared" si="8"/>
        <v/>
      </c>
      <c r="F288" s="2">
        <f>IF(C288="",MIN($F$6:F287),C288*IF($C$3="Wijz%",100,1))</f>
        <v>200.5</v>
      </c>
    </row>
    <row r="289" spans="5:6" x14ac:dyDescent="0.25">
      <c r="E289" t="str">
        <f t="shared" si="8"/>
        <v/>
      </c>
      <c r="F289" s="2">
        <f>IF(C289="",MIN($F$6:F288),C289*IF($C$3="Wijz%",100,1))</f>
        <v>200.5</v>
      </c>
    </row>
    <row r="290" spans="5:6" x14ac:dyDescent="0.25">
      <c r="E290" t="str">
        <f t="shared" si="8"/>
        <v/>
      </c>
      <c r="F290" s="2">
        <f>IF(C290="",MIN($F$6:F289),C290*IF($C$3="Wijz%",100,1))</f>
        <v>200.5</v>
      </c>
    </row>
    <row r="291" spans="5:6" x14ac:dyDescent="0.25">
      <c r="E291" t="str">
        <f t="shared" si="8"/>
        <v/>
      </c>
      <c r="F291" s="2">
        <f>IF(C291="",MIN($F$6:F290),C291*IF($C$3="Wijz%",100,1))</f>
        <v>200.5</v>
      </c>
    </row>
    <row r="292" spans="5:6" x14ac:dyDescent="0.25">
      <c r="E292" t="str">
        <f t="shared" si="8"/>
        <v/>
      </c>
      <c r="F292" s="2">
        <f>IF(C292="",MIN($F$6:F291),C292*IF($C$3="Wijz%",100,1))</f>
        <v>200.5</v>
      </c>
    </row>
    <row r="293" spans="5:6" x14ac:dyDescent="0.25">
      <c r="E293" t="str">
        <f t="shared" si="8"/>
        <v/>
      </c>
      <c r="F293" s="2">
        <f>IF(C293="",MIN($F$6:F292),C293*IF($C$3="Wijz%",100,1))</f>
        <v>200.5</v>
      </c>
    </row>
    <row r="294" spans="5:6" x14ac:dyDescent="0.25">
      <c r="E294" t="str">
        <f t="shared" si="8"/>
        <v/>
      </c>
      <c r="F294" s="2">
        <f>IF(C294="",MIN($F$6:F293),C294*IF($C$3="Wijz%",100,1))</f>
        <v>200.5</v>
      </c>
    </row>
    <row r="295" spans="5:6" x14ac:dyDescent="0.25">
      <c r="E295" t="str">
        <f t="shared" si="8"/>
        <v/>
      </c>
      <c r="F295" s="2">
        <f>IF(C295="",MIN($F$6:F294),C295*IF($C$3="Wijz%",100,1))</f>
        <v>200.5</v>
      </c>
    </row>
    <row r="296" spans="5:6" x14ac:dyDescent="0.25">
      <c r="E296" t="str">
        <f t="shared" si="8"/>
        <v/>
      </c>
      <c r="F296" s="2">
        <f>IF(C296="",MIN($F$6:F295),C296*IF($C$3="Wijz%",100,1))</f>
        <v>200.5</v>
      </c>
    </row>
    <row r="297" spans="5:6" x14ac:dyDescent="0.25">
      <c r="E297" t="str">
        <f t="shared" si="8"/>
        <v/>
      </c>
      <c r="F297" s="2">
        <f>IF(C297="",MIN($F$6:F296),C297*IF($C$3="Wijz%",100,1))</f>
        <v>200.5</v>
      </c>
    </row>
    <row r="298" spans="5:6" x14ac:dyDescent="0.25">
      <c r="E298" t="str">
        <f t="shared" si="8"/>
        <v/>
      </c>
      <c r="F298" s="2">
        <f>IF(C298="",MIN($F$6:F297),C298*IF($C$3="Wijz%",100,1))</f>
        <v>200.5</v>
      </c>
    </row>
    <row r="299" spans="5:6" x14ac:dyDescent="0.25">
      <c r="E299" t="str">
        <f t="shared" si="8"/>
        <v/>
      </c>
      <c r="F299" s="2">
        <f>IF(C299="",MIN($F$6:F298),C299*IF($C$3="Wijz%",100,1))</f>
        <v>200.5</v>
      </c>
    </row>
    <row r="300" spans="5:6" x14ac:dyDescent="0.25">
      <c r="E300" t="str">
        <f t="shared" si="8"/>
        <v/>
      </c>
      <c r="F300" s="2">
        <f>IF(C300="",MIN($F$6:F299),C300*IF($C$3="Wijz%",100,1))</f>
        <v>200.5</v>
      </c>
    </row>
    <row r="301" spans="5:6" x14ac:dyDescent="0.25">
      <c r="E301" t="str">
        <f t="shared" si="8"/>
        <v/>
      </c>
      <c r="F301" s="2">
        <f>IF(C301="",MIN($F$6:F300),C301*IF($C$3="Wijz%",100,1))</f>
        <v>200.5</v>
      </c>
    </row>
    <row r="302" spans="5:6" x14ac:dyDescent="0.25">
      <c r="E302" t="str">
        <f t="shared" si="8"/>
        <v/>
      </c>
      <c r="F302" s="2">
        <f>IF(C302="",MIN($F$6:F301),C302*IF($C$3="Wijz%",100,1))</f>
        <v>200.5</v>
      </c>
    </row>
    <row r="303" spans="5:6" x14ac:dyDescent="0.25">
      <c r="E303" t="str">
        <f t="shared" si="8"/>
        <v/>
      </c>
      <c r="F303" s="2">
        <f>IF(C303="",MIN($F$6:F302),C303*IF($C$3="Wijz%",100,1))</f>
        <v>200.5</v>
      </c>
    </row>
    <row r="304" spans="5:6" x14ac:dyDescent="0.25">
      <c r="E304" t="str">
        <f t="shared" si="8"/>
        <v/>
      </c>
      <c r="F304" s="2">
        <f>IF(C304="",MIN($F$6:F303),C304*IF($C$3="Wijz%",100,1))</f>
        <v>200.5</v>
      </c>
    </row>
    <row r="305" spans="5:6" x14ac:dyDescent="0.25">
      <c r="E305" t="str">
        <f t="shared" si="8"/>
        <v/>
      </c>
      <c r="F305" s="2">
        <f>IF(C305="",MIN($F$6:F304),C305*IF($C$3="Wijz%",100,1))</f>
        <v>200.5</v>
      </c>
    </row>
    <row r="306" spans="5:6" x14ac:dyDescent="0.25">
      <c r="E306" t="str">
        <f t="shared" si="8"/>
        <v/>
      </c>
      <c r="F306" s="2">
        <f>IF(C306="",MIN($F$6:F305),C306*IF($C$3="Wijz%",100,1))</f>
        <v>200.5</v>
      </c>
    </row>
    <row r="307" spans="5:6" x14ac:dyDescent="0.25">
      <c r="E307" t="str">
        <f t="shared" si="8"/>
        <v/>
      </c>
      <c r="F307" s="2">
        <f>IF(C307="",MIN($F$6:F306),C307*IF($C$3="Wijz%",100,1))</f>
        <v>200.5</v>
      </c>
    </row>
    <row r="308" spans="5:6" x14ac:dyDescent="0.25">
      <c r="E308" t="str">
        <f t="shared" si="8"/>
        <v/>
      </c>
      <c r="F308" s="2">
        <f>IF(C308="",MIN($F$6:F307),C308*IF($C$3="Wijz%",100,1))</f>
        <v>200.5</v>
      </c>
    </row>
    <row r="309" spans="5:6" x14ac:dyDescent="0.25">
      <c r="E309" t="str">
        <f t="shared" si="8"/>
        <v/>
      </c>
      <c r="F309" s="2">
        <f>IF(C309="",MIN($F$6:F308),C309*IF($C$3="Wijz%",100,1))</f>
        <v>200.5</v>
      </c>
    </row>
    <row r="310" spans="5:6" x14ac:dyDescent="0.25">
      <c r="E310" t="str">
        <f t="shared" si="8"/>
        <v/>
      </c>
      <c r="F310" s="2">
        <f>IF(C310="",MIN($F$6:F309),C310*IF($C$3="Wijz%",100,1))</f>
        <v>200.5</v>
      </c>
    </row>
    <row r="311" spans="5:6" x14ac:dyDescent="0.25">
      <c r="E311" t="str">
        <f t="shared" si="8"/>
        <v/>
      </c>
      <c r="F311" s="2">
        <f>IF(C311="",MIN($F$6:F310),C311*IF($C$3="Wijz%",100,1))</f>
        <v>200.5</v>
      </c>
    </row>
    <row r="312" spans="5:6" x14ac:dyDescent="0.25">
      <c r="E312" t="str">
        <f t="shared" si="8"/>
        <v/>
      </c>
      <c r="F312" s="2">
        <f>IF(C312="",MIN($F$6:F311),C312*IF($C$3="Wijz%",100,1))</f>
        <v>200.5</v>
      </c>
    </row>
    <row r="313" spans="5:6" x14ac:dyDescent="0.25">
      <c r="E313" t="str">
        <f t="shared" si="8"/>
        <v/>
      </c>
      <c r="F313" s="2">
        <f>IF(C313="",MIN($F$6:F312),C313*IF($C$3="Wijz%",100,1))</f>
        <v>200.5</v>
      </c>
    </row>
    <row r="314" spans="5:6" x14ac:dyDescent="0.25">
      <c r="E314" t="str">
        <f t="shared" si="8"/>
        <v/>
      </c>
      <c r="F314" s="2">
        <f>IF(C314="",MIN($F$6:F313),C314*IF($C$3="Wijz%",100,1))</f>
        <v>200.5</v>
      </c>
    </row>
    <row r="315" spans="5:6" x14ac:dyDescent="0.25">
      <c r="E315" t="str">
        <f t="shared" si="8"/>
        <v/>
      </c>
      <c r="F315" s="2">
        <f>IF(C315="",MIN($F$6:F314),C315*IF($C$3="Wijz%",100,1))</f>
        <v>200.5</v>
      </c>
    </row>
    <row r="316" spans="5:6" x14ac:dyDescent="0.25">
      <c r="E316" t="str">
        <f t="shared" si="8"/>
        <v/>
      </c>
      <c r="F316" s="2">
        <f>IF(C316="",MIN($F$6:F315),C316*IF($C$3="Wijz%",100,1))</f>
        <v>200.5</v>
      </c>
    </row>
    <row r="317" spans="5:6" x14ac:dyDescent="0.25">
      <c r="E317" t="str">
        <f t="shared" si="8"/>
        <v/>
      </c>
      <c r="F317" s="2">
        <f>IF(C317="",MIN($F$6:F316),C317*IF($C$3="Wijz%",100,1))</f>
        <v>200.5</v>
      </c>
    </row>
    <row r="318" spans="5:6" x14ac:dyDescent="0.25">
      <c r="E318" t="str">
        <f t="shared" si="8"/>
        <v/>
      </c>
      <c r="F318" s="2">
        <f>IF(C318="",MIN($F$6:F317),C318*IF($C$3="Wijz%",100,1))</f>
        <v>200.5</v>
      </c>
    </row>
    <row r="319" spans="5:6" x14ac:dyDescent="0.25">
      <c r="E319" t="str">
        <f t="shared" si="8"/>
        <v/>
      </c>
      <c r="F319" s="2">
        <f>IF(C319="",MIN($F$6:F318),C319*IF($C$3="Wijz%",100,1))</f>
        <v>200.5</v>
      </c>
    </row>
    <row r="320" spans="5:6" x14ac:dyDescent="0.25">
      <c r="E320" t="str">
        <f t="shared" si="8"/>
        <v/>
      </c>
      <c r="F320" s="2">
        <f>IF(C320="",MIN($F$6:F319),C320*IF($C$3="Wijz%",100,1))</f>
        <v>200.5</v>
      </c>
    </row>
    <row r="321" spans="5:6" x14ac:dyDescent="0.25">
      <c r="E321" t="str">
        <f t="shared" si="8"/>
        <v/>
      </c>
      <c r="F321" s="2">
        <f>IF(C321="",MIN($F$6:F320),C321*IF($C$3="Wijz%",100,1))</f>
        <v>200.5</v>
      </c>
    </row>
    <row r="322" spans="5:6" x14ac:dyDescent="0.25">
      <c r="E322" t="str">
        <f t="shared" si="8"/>
        <v/>
      </c>
      <c r="F322" s="2">
        <f>IF(C322="",MIN($F$6:F321),C322*IF($C$3="Wijz%",100,1))</f>
        <v>200.5</v>
      </c>
    </row>
    <row r="323" spans="5:6" x14ac:dyDescent="0.25">
      <c r="E323" t="str">
        <f t="shared" si="8"/>
        <v/>
      </c>
      <c r="F323" s="2">
        <f>IF(C323="",MIN($F$6:F322),C323*IF($C$3="Wijz%",100,1))</f>
        <v>200.5</v>
      </c>
    </row>
    <row r="324" spans="5:6" x14ac:dyDescent="0.25">
      <c r="E324" t="str">
        <f t="shared" si="8"/>
        <v/>
      </c>
      <c r="F324" s="2">
        <f>IF(C324="",MIN($F$6:F323),C324*IF($C$3="Wijz%",100,1))</f>
        <v>200.5</v>
      </c>
    </row>
    <row r="325" spans="5:6" x14ac:dyDescent="0.25">
      <c r="E325" t="str">
        <f t="shared" si="8"/>
        <v/>
      </c>
      <c r="F325" s="2">
        <f>IF(C325="",MIN($F$6:F324),C325*IF($C$3="Wijz%",100,1))</f>
        <v>200.5</v>
      </c>
    </row>
    <row r="326" spans="5:6" x14ac:dyDescent="0.25">
      <c r="E326" t="str">
        <f t="shared" si="8"/>
        <v/>
      </c>
      <c r="F326" s="2">
        <f>IF(C326="",MIN($F$6:F325),C326*IF($C$3="Wijz%",100,1))</f>
        <v>200.5</v>
      </c>
    </row>
    <row r="327" spans="5:6" x14ac:dyDescent="0.25">
      <c r="E327" t="str">
        <f t="shared" ref="E327:E363" si="9">IF(B327="","",B327)</f>
        <v/>
      </c>
      <c r="F327" s="2">
        <f>IF(C327="",MIN($F$6:F326),C327*IF($C$3="Wijz%",100,1))</f>
        <v>200.5</v>
      </c>
    </row>
    <row r="328" spans="5:6" x14ac:dyDescent="0.25">
      <c r="E328" t="str">
        <f t="shared" si="9"/>
        <v/>
      </c>
      <c r="F328" s="2">
        <f>IF(C328="",MIN($F$6:F327),C328*IF($C$3="Wijz%",100,1))</f>
        <v>200.5</v>
      </c>
    </row>
    <row r="329" spans="5:6" x14ac:dyDescent="0.25">
      <c r="E329" t="str">
        <f t="shared" si="9"/>
        <v/>
      </c>
      <c r="F329" s="2">
        <f>IF(C329="",MIN($F$6:F328),C329*IF($C$3="Wijz%",100,1))</f>
        <v>200.5</v>
      </c>
    </row>
    <row r="330" spans="5:6" x14ac:dyDescent="0.25">
      <c r="E330" t="str">
        <f t="shared" si="9"/>
        <v/>
      </c>
      <c r="F330" s="2">
        <f>IF(C330="",MIN($F$6:F329),C330*IF($C$3="Wijz%",100,1))</f>
        <v>200.5</v>
      </c>
    </row>
    <row r="331" spans="5:6" x14ac:dyDescent="0.25">
      <c r="E331" t="str">
        <f t="shared" si="9"/>
        <v/>
      </c>
      <c r="F331" s="2">
        <f>IF(C331="",MIN($F$6:F330),C331*IF($C$3="Wijz%",100,1))</f>
        <v>200.5</v>
      </c>
    </row>
    <row r="332" spans="5:6" x14ac:dyDescent="0.25">
      <c r="E332" t="str">
        <f t="shared" si="9"/>
        <v/>
      </c>
      <c r="F332" s="2">
        <f>IF(C332="",MIN($F$6:F331),C332*IF($C$3="Wijz%",100,1))</f>
        <v>200.5</v>
      </c>
    </row>
    <row r="333" spans="5:6" x14ac:dyDescent="0.25">
      <c r="E333" t="str">
        <f t="shared" si="9"/>
        <v/>
      </c>
      <c r="F333" s="2">
        <f>IF(C333="",MIN($F$6:F332),C333*IF($C$3="Wijz%",100,1))</f>
        <v>200.5</v>
      </c>
    </row>
    <row r="334" spans="5:6" x14ac:dyDescent="0.25">
      <c r="E334" t="str">
        <f t="shared" si="9"/>
        <v/>
      </c>
      <c r="F334" s="2">
        <f>IF(C334="",MIN($F$6:F333),C334*IF($C$3="Wijz%",100,1))</f>
        <v>200.5</v>
      </c>
    </row>
    <row r="335" spans="5:6" x14ac:dyDescent="0.25">
      <c r="E335" t="str">
        <f t="shared" si="9"/>
        <v/>
      </c>
      <c r="F335" s="2">
        <f>IF(C335="",MIN($F$6:F334),C335*IF($C$3="Wijz%",100,1))</f>
        <v>200.5</v>
      </c>
    </row>
    <row r="336" spans="5:6" x14ac:dyDescent="0.25">
      <c r="E336" t="str">
        <f t="shared" si="9"/>
        <v/>
      </c>
      <c r="F336" s="2">
        <f>IF(C336="",MIN($F$6:F335),C336*IF($C$3="Wijz%",100,1))</f>
        <v>200.5</v>
      </c>
    </row>
    <row r="337" spans="5:6" x14ac:dyDescent="0.25">
      <c r="E337" t="str">
        <f t="shared" si="9"/>
        <v/>
      </c>
      <c r="F337" s="2">
        <f>IF(C337="",MIN($F$6:F336),C337*IF($C$3="Wijz%",100,1))</f>
        <v>200.5</v>
      </c>
    </row>
    <row r="338" spans="5:6" x14ac:dyDescent="0.25">
      <c r="E338" t="str">
        <f t="shared" si="9"/>
        <v/>
      </c>
      <c r="F338" s="2">
        <f>IF(C338="",MIN($F$6:F337),C338*IF($C$3="Wijz%",100,1))</f>
        <v>200.5</v>
      </c>
    </row>
    <row r="339" spans="5:6" x14ac:dyDescent="0.25">
      <c r="E339" t="str">
        <f t="shared" si="9"/>
        <v/>
      </c>
      <c r="F339" s="2">
        <f>IF(C339="",MIN($F$6:F338),C339*IF($C$3="Wijz%",100,1))</f>
        <v>200.5</v>
      </c>
    </row>
    <row r="340" spans="5:6" x14ac:dyDescent="0.25">
      <c r="E340" t="str">
        <f t="shared" si="9"/>
        <v/>
      </c>
      <c r="F340" s="2">
        <f>IF(C340="",MIN($F$6:F339),C340*IF($C$3="Wijz%",100,1))</f>
        <v>200.5</v>
      </c>
    </row>
    <row r="341" spans="5:6" x14ac:dyDescent="0.25">
      <c r="E341" t="str">
        <f t="shared" si="9"/>
        <v/>
      </c>
      <c r="F341" s="2">
        <f>IF(C341="",MIN($F$6:F340),C341*IF($C$3="Wijz%",100,1))</f>
        <v>200.5</v>
      </c>
    </row>
    <row r="342" spans="5:6" x14ac:dyDescent="0.25">
      <c r="E342" t="str">
        <f t="shared" si="9"/>
        <v/>
      </c>
      <c r="F342" s="2">
        <f>IF(C342="",MIN($F$6:F341),C342*IF($C$3="Wijz%",100,1))</f>
        <v>200.5</v>
      </c>
    </row>
    <row r="343" spans="5:6" x14ac:dyDescent="0.25">
      <c r="E343" t="str">
        <f t="shared" si="9"/>
        <v/>
      </c>
      <c r="F343" s="2">
        <f>IF(C343="",MIN($F$6:F342),C343*IF($C$3="Wijz%",100,1))</f>
        <v>200.5</v>
      </c>
    </row>
    <row r="344" spans="5:6" x14ac:dyDescent="0.25">
      <c r="E344" t="str">
        <f t="shared" si="9"/>
        <v/>
      </c>
      <c r="F344" s="2">
        <f>IF(C344="",MIN($F$6:F343),C344*IF($C$3="Wijz%",100,1))</f>
        <v>200.5</v>
      </c>
    </row>
    <row r="345" spans="5:6" x14ac:dyDescent="0.25">
      <c r="E345" t="str">
        <f t="shared" si="9"/>
        <v/>
      </c>
      <c r="F345" s="2">
        <f>IF(C345="",MIN($F$6:F344),C345*IF($C$3="Wijz%",100,1))</f>
        <v>200.5</v>
      </c>
    </row>
    <row r="346" spans="5:6" x14ac:dyDescent="0.25">
      <c r="E346" t="str">
        <f t="shared" si="9"/>
        <v/>
      </c>
      <c r="F346" s="2">
        <f>IF(C346="",MIN($F$6:F345),C346*IF($C$3="Wijz%",100,1))</f>
        <v>200.5</v>
      </c>
    </row>
    <row r="347" spans="5:6" x14ac:dyDescent="0.25">
      <c r="E347" t="str">
        <f t="shared" si="9"/>
        <v/>
      </c>
      <c r="F347" s="2">
        <f>IF(C347="",MIN($F$6:F346),C347*IF($C$3="Wijz%",100,1))</f>
        <v>200.5</v>
      </c>
    </row>
    <row r="348" spans="5:6" x14ac:dyDescent="0.25">
      <c r="E348" t="str">
        <f t="shared" si="9"/>
        <v/>
      </c>
      <c r="F348" s="2">
        <f>IF(C348="",MIN($F$6:F347),C348*IF($C$3="Wijz%",100,1))</f>
        <v>200.5</v>
      </c>
    </row>
    <row r="349" spans="5:6" x14ac:dyDescent="0.25">
      <c r="E349" t="str">
        <f t="shared" si="9"/>
        <v/>
      </c>
      <c r="F349" s="2">
        <f>IF(C349="",MIN($F$6:F348),C349*IF($C$3="Wijz%",100,1))</f>
        <v>200.5</v>
      </c>
    </row>
    <row r="350" spans="5:6" x14ac:dyDescent="0.25">
      <c r="E350" t="str">
        <f t="shared" si="9"/>
        <v/>
      </c>
      <c r="F350" s="2">
        <f>IF(C350="",MIN($F$6:F349),C350*IF($C$3="Wijz%",100,1))</f>
        <v>200.5</v>
      </c>
    </row>
    <row r="351" spans="5:6" x14ac:dyDescent="0.25">
      <c r="E351" t="str">
        <f t="shared" si="9"/>
        <v/>
      </c>
      <c r="F351" s="2">
        <f>IF(C351="",MIN($F$6:F350),C351*IF($C$3="Wijz%",100,1))</f>
        <v>200.5</v>
      </c>
    </row>
    <row r="352" spans="5:6" x14ac:dyDescent="0.25">
      <c r="E352" t="str">
        <f t="shared" si="9"/>
        <v/>
      </c>
      <c r="F352" s="2">
        <f>IF(C352="",MIN($F$6:F351),C352*IF($C$3="Wijz%",100,1))</f>
        <v>200.5</v>
      </c>
    </row>
    <row r="353" spans="5:6" x14ac:dyDescent="0.25">
      <c r="E353" t="str">
        <f t="shared" si="9"/>
        <v/>
      </c>
      <c r="F353" s="2">
        <f>IF(C353="",MIN($F$6:F352),C353*IF($C$3="Wijz%",100,1))</f>
        <v>200.5</v>
      </c>
    </row>
    <row r="354" spans="5:6" x14ac:dyDescent="0.25">
      <c r="E354" t="str">
        <f t="shared" si="9"/>
        <v/>
      </c>
      <c r="F354" s="2">
        <f>IF(C354="",MIN($F$6:F353),C354*IF($C$3="Wijz%",100,1))</f>
        <v>200.5</v>
      </c>
    </row>
    <row r="355" spans="5:6" x14ac:dyDescent="0.25">
      <c r="E355" t="str">
        <f t="shared" si="9"/>
        <v/>
      </c>
      <c r="F355" s="2">
        <f>IF(C355="",MIN($F$6:F354),C355*IF($C$3="Wijz%",100,1))</f>
        <v>200.5</v>
      </c>
    </row>
    <row r="356" spans="5:6" x14ac:dyDescent="0.25">
      <c r="E356" t="str">
        <f t="shared" si="9"/>
        <v/>
      </c>
      <c r="F356" s="2">
        <f>IF(C356="",MIN($F$6:F355),C356*IF($C$3="Wijz%",100,1))</f>
        <v>200.5</v>
      </c>
    </row>
    <row r="357" spans="5:6" x14ac:dyDescent="0.25">
      <c r="E357" t="str">
        <f t="shared" si="9"/>
        <v/>
      </c>
      <c r="F357" s="2">
        <f>IF(C357="",MIN($F$6:F356),C357*IF($C$3="Wijz%",100,1))</f>
        <v>200.5</v>
      </c>
    </row>
    <row r="358" spans="5:6" x14ac:dyDescent="0.25">
      <c r="E358" t="str">
        <f t="shared" si="9"/>
        <v/>
      </c>
      <c r="F358" s="2">
        <f>IF(C358="",MIN($F$6:F357),C358*IF($C$3="Wijz%",100,1))</f>
        <v>200.5</v>
      </c>
    </row>
    <row r="359" spans="5:6" x14ac:dyDescent="0.25">
      <c r="E359" t="str">
        <f t="shared" si="9"/>
        <v/>
      </c>
      <c r="F359" s="2">
        <f>IF(C359="",MIN($F$6:F358),C359*IF($C$3="Wijz%",100,1))</f>
        <v>200.5</v>
      </c>
    </row>
    <row r="360" spans="5:6" x14ac:dyDescent="0.25">
      <c r="E360" t="str">
        <f t="shared" si="9"/>
        <v/>
      </c>
      <c r="F360" s="2">
        <f>IF(C360="",MIN($F$6:F359),C360*IF($C$3="Wijz%",100,1))</f>
        <v>200.5</v>
      </c>
    </row>
    <row r="361" spans="5:6" x14ac:dyDescent="0.25">
      <c r="E361" t="str">
        <f t="shared" si="9"/>
        <v/>
      </c>
      <c r="F361" s="2">
        <f>IF(C361="",MIN($F$6:F360),C361*IF($C$3="Wijz%",100,1))</f>
        <v>200.5</v>
      </c>
    </row>
    <row r="362" spans="5:6" x14ac:dyDescent="0.25">
      <c r="E362" t="str">
        <f t="shared" si="9"/>
        <v/>
      </c>
      <c r="F362" s="2">
        <f>IF(C362="",MIN($F$6:F361),C362*IF($C$3="Wijz%",100,1))</f>
        <v>200.5</v>
      </c>
    </row>
    <row r="363" spans="5:6" x14ac:dyDescent="0.25">
      <c r="E363" t="str">
        <f t="shared" si="9"/>
        <v/>
      </c>
      <c r="F363" s="2">
        <f>IF(C363="",MIN($F$6:F362),C363*IF($C$3="Wijz%",100,1))</f>
        <v>200.5</v>
      </c>
    </row>
  </sheetData>
  <pageMargins left="0.7" right="0.7" top="0.75" bottom="0.75" header="0.3" footer="0.3"/>
  <pageSetup paperSize="9" orientation="portrait" horizontalDpi="4294967293" verticalDpi="4294967293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A68C-F5F1-41F6-9688-28165BD6F84A}">
  <dimension ref="A1:W30"/>
  <sheetViews>
    <sheetView showGridLines="0" workbookViewId="0"/>
  </sheetViews>
  <sheetFormatPr defaultRowHeight="15" x14ac:dyDescent="0.25"/>
  <cols>
    <col min="1" max="1" width="3" customWidth="1"/>
    <col min="2" max="2" width="24.140625" customWidth="1"/>
    <col min="3" max="3" width="2" customWidth="1"/>
    <col min="14" max="14" width="4.42578125" customWidth="1"/>
    <col min="15" max="15" width="23.7109375" customWidth="1"/>
    <col min="19" max="19" width="9.5703125" customWidth="1"/>
    <col min="20" max="20" width="23.7109375" customWidth="1"/>
  </cols>
  <sheetData>
    <row r="1" spans="1:23" ht="15.75" thickBot="1" x14ac:dyDescent="0.3"/>
    <row r="2" spans="1:23" s="12" customFormat="1" ht="48" customHeight="1" thickBot="1" x14ac:dyDescent="0.3">
      <c r="B2" s="13" t="s">
        <v>395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4" spans="1:23" x14ac:dyDescent="0.25">
      <c r="B4" s="11"/>
    </row>
    <row r="6" spans="1:2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9" spans="1:23" s="9" customFormat="1" x14ac:dyDescent="0.25">
      <c r="A9"/>
      <c r="B9"/>
      <c r="C9"/>
      <c r="D9"/>
      <c r="E9"/>
      <c r="F9"/>
      <c r="G9"/>
      <c r="H9"/>
      <c r="I9"/>
      <c r="J9"/>
      <c r="K9"/>
      <c r="L9"/>
      <c r="M9"/>
      <c r="P9"/>
      <c r="U9"/>
    </row>
    <row r="11" spans="1:23" x14ac:dyDescent="0.25">
      <c r="P11" s="9"/>
      <c r="U11" s="9"/>
    </row>
    <row r="12" spans="1:23" x14ac:dyDescent="0.25">
      <c r="P12" s="10" t="str">
        <f>Draai!N6</f>
        <v>Vlieland</v>
      </c>
      <c r="U12" s="10" t="str">
        <f>Draai!N23</f>
        <v>Leeuwarden</v>
      </c>
    </row>
    <row r="13" spans="1:23" x14ac:dyDescent="0.25">
      <c r="P13" s="10"/>
      <c r="U13" s="10"/>
    </row>
    <row r="14" spans="1:23" x14ac:dyDescent="0.25">
      <c r="P14" s="10" t="str">
        <f>Draai!N7</f>
        <v>Schiermonnikoog</v>
      </c>
      <c r="U14" s="10" t="str">
        <f>Draai!N24</f>
        <v>Emmen</v>
      </c>
    </row>
    <row r="15" spans="1:23" x14ac:dyDescent="0.25">
      <c r="P15" s="10"/>
      <c r="U15" s="10"/>
    </row>
    <row r="16" spans="1:23" x14ac:dyDescent="0.25">
      <c r="P16" s="10" t="str">
        <f>Draai!N8</f>
        <v>Terschelling</v>
      </c>
      <c r="U16" s="10" t="str">
        <f>Draai!N25</f>
        <v>Oldambt</v>
      </c>
    </row>
    <row r="17" spans="16:21" x14ac:dyDescent="0.25">
      <c r="P17" s="10"/>
      <c r="U17" s="10"/>
    </row>
    <row r="18" spans="16:21" x14ac:dyDescent="0.25">
      <c r="P18" s="10" t="str">
        <f>Draai!N9</f>
        <v>Gemeente Tynaarlo (Drenthe)</v>
      </c>
      <c r="U18" s="10" t="str">
        <f>Draai!N26</f>
        <v>Noardeast-Fryslân</v>
      </c>
    </row>
    <row r="19" spans="16:21" x14ac:dyDescent="0.25">
      <c r="P19" s="10"/>
      <c r="U19" s="10"/>
    </row>
    <row r="20" spans="16:21" x14ac:dyDescent="0.25">
      <c r="P20" s="10" t="str">
        <f>Draai!N10</f>
        <v>Aa en Hunze</v>
      </c>
      <c r="U20" s="10" t="str">
        <f>Draai!N27</f>
        <v>Het Hogeland (Groningen)</v>
      </c>
    </row>
    <row r="21" spans="16:21" x14ac:dyDescent="0.25">
      <c r="P21" s="10"/>
      <c r="U21" s="10"/>
    </row>
    <row r="22" spans="16:21" x14ac:dyDescent="0.25">
      <c r="P22" s="10" t="str">
        <f>Draai!N11</f>
        <v>Dalfsen</v>
      </c>
      <c r="U22" s="10" t="str">
        <f>Draai!N28</f>
        <v>Stadskanaal</v>
      </c>
    </row>
    <row r="23" spans="16:21" x14ac:dyDescent="0.25">
      <c r="P23" s="10"/>
      <c r="U23" s="10"/>
    </row>
    <row r="24" spans="16:21" x14ac:dyDescent="0.25">
      <c r="P24" s="10" t="str">
        <f>Draai!N12</f>
        <v>De Wolden</v>
      </c>
      <c r="U24" s="10" t="str">
        <f>Draai!N29</f>
        <v>Waadhoeke</v>
      </c>
    </row>
    <row r="25" spans="16:21" x14ac:dyDescent="0.25">
      <c r="P25" s="10"/>
      <c r="U25" s="10"/>
    </row>
    <row r="26" spans="16:21" x14ac:dyDescent="0.25">
      <c r="P26" s="10" t="str">
        <f>Draai!N13</f>
        <v>Gemeente Westerveld</v>
      </c>
      <c r="U26" s="10" t="str">
        <f>Draai!N30</f>
        <v>Veendam</v>
      </c>
    </row>
    <row r="27" spans="16:21" x14ac:dyDescent="0.25">
      <c r="P27" s="10"/>
      <c r="U27" s="10"/>
    </row>
    <row r="28" spans="16:21" x14ac:dyDescent="0.25">
      <c r="P28" s="10" t="str">
        <f>Draai!N14</f>
        <v>Ommen</v>
      </c>
      <c r="U28" s="10" t="str">
        <f>Draai!N31</f>
        <v>Eemsdelta</v>
      </c>
    </row>
    <row r="29" spans="16:21" x14ac:dyDescent="0.25">
      <c r="P29" s="10"/>
      <c r="U29" s="10"/>
    </row>
    <row r="30" spans="16:21" x14ac:dyDescent="0.25">
      <c r="P30" s="10" t="str">
        <f>Draai!N15</f>
        <v>Wierden</v>
      </c>
      <c r="U30" s="10" t="str">
        <f>Draai!N32</f>
        <v>Pekela</v>
      </c>
    </row>
  </sheetData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a f 8 e b 3 4 - 4 1 f 8 - 4 f 6 1 - 9 6 8 b - 8 d a 9 e f 8 e 8 a 1 8 "   x m l n s = " h t t p : / / s c h e m a s . m i c r o s o f t . c o m / D a t a M a s h u p " > A A A A A K I F A A B Q S w M E F A A C A A g A C H R Y V K 2 f g b e m A A A A + Q A A A B I A H A B D b 2 5 m a W c v U G F j a 2 F n Z S 5 4 b W w g o h g A K K A U A A A A A A A A A A A A A A A A A A A A A A A A A A A A h c 8 x D o I w G A X g q 5 D u t K U a I + S n D K 5 g T E y M a 1 M q N E I x t F j u 5 u C R v I I k i r o 5 v p d v e O 9 x u 0 M 2 t k 1 w V b 3 V n U l R h C k K l J F d q U 2 V o s G d w j X K O O y E P I t K B R M 2 N h l t m a L a u U t C i P c e + w X u + o o w S i N y L P K 9 r F U r 0 A f r / z j U x j p h p E I c D q 8 x n O F 4 i V e M x Z h O F s j c Q 6 H N 1 7 B p M q Z A f k r Y D I 0 b e s V N E 2 5 z I H M E 8 r 7 B n 1 B L A w Q U A A I A C A A I d F h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H R Y V G R m G P W a A g A A + A k A A B M A H A B G b 3 J t d W x h c y 9 T Z W N 0 a W 9 u M S 5 t I K I Y A C i g F A A A A A A A A A A A A A A A A A A A A A A A A A A A A L V V T W / a Q B C 9 I / E f V q 6 q g u S m k G v E I a V R q q Z K S E q b A 0 L V g g e z Y b 1 L 1 2 t D i v j v n c U Y r 2 0 + X N R y 8 W o / 5 r 0 3 8 2 Y I Y a y Z F O R b 8 m 1 f 1 W v 1 W j i l C j y i R / x z x M K e Y i / h L Q S k Q z j o e o 3 g 7 6 P C N x 1 y s x w D v + h G S o H Q z 1 L N R l L O G s 3 V 4 J 4 G 0 H E K A Z z h e t C V Q u P d o Z v E e e P 0 X + d A f F i w l 9 / M 9 x w M 2 q c j D h d 9 R U U 4 k S r o S h 4 F w l w L G w b W X a 0 c D H Z P a e C 4 R J v n G p Z 6 7 Z K V c 9 m 6 b K e b I g p G o N L t V m F 7 3 a z X m D h A o p A E R O s p G Z + l f / v 2 n 0 o H M I H 2 6 T d Q T I x Z + f Q v 9 R r + 4 l z B m 8 f / v 9 j b / V t F J + d J / f X z C c K I a 0 r 1 H q k J s 3 s I N X h f J B O N g p s t C g 7 y y W q 9 P c i q h K e 2 F V x i w t 0 x 4 V 1 8 h Y l + i D S o 5 i 5 F l t 8 i p n 2 I Z b T A b O 4 I 3 S z n V H i b d Z K s J E 8 F h K I V 9 r h j n W H + k N y X y g M S U 0 F m k s v A V H 9 P n Z 7 A X F M J c N g 4 y N Y t W 9 E q Y 9 q m S V 9 a P B L X n S Y h 8 F 7 G 4 R R 7 4 6 E S m 9 2 G s 7 Y I X F P h w 5 x i y Z N A R E s w o s D G v / a 8 b e Z P M E a Y Z 1 y + x Q X Q 8 Z Q M j O 7 h B / N p D d + 3 m + e 1 x X G W R m w K 2 g M 1 R h N S H y P h U 1 v o Y w T q 9 V 1 I Q s O / p N A y f Y n c X t t v 0 l A 4 y Q 2 D K p 5 P c l n R 9 A c k l G D z Y 6 I 0 N 3 J N I N W C U j Q S Z y + z q g Y 4 R B 2 J 7 M q U 1 p 9 N y M A C H 2 J A E X F O 9 B Q f p y d D A j y E / M W M 5 F 3 q s h g U V g R 7 M d c Y g Y x z j X F C k V s c o l n 9 q j V l + 3 B X 7 m N q z G l n J Y O r P o z a R 6 b R c a r 2 U D o 2 k H Z t a 5 H 6 p C h l m o 6 A k x i z S t C N o C C D k X M f p h D b n v 0 u 5 i y W + g G r q y o P q 3 Z + d u d y h O s 7 E A G o 2 Y b i p r B O 7 r + u O s u r P 1 B L A Q I t A B Q A A g A I A A h 0 W F S t n 4 G 3 p g A A A P k A A A A S A A A A A A A A A A A A A A A A A A A A A A B D b 2 5 m a W c v U G F j a 2 F n Z S 5 4 b W x Q S w E C L Q A U A A I A C A A I d F h U D 8 r p q 6 Q A A A D p A A A A E w A A A A A A A A A A A A A A A A D y A A A A W 0 N v b n R l b n R f V H l w Z X N d L n h t b F B L A Q I t A B Q A A g A I A A h 0 W F R k Z h j 1 m g I A A P g J A A A T A A A A A A A A A A A A A A A A A O M B A A B G b 3 J t d W x h c y 9 T Z W N 0 a W 9 u M S 5 t U E s F B g A A A A A D A A M A w g A A A M o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o A A A A A A A A J S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R i b E h 1 a X N Q c m l q c 0 d l b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l I i A v P j x F b n R y e S B U e X B l P S J G a W x s Z W R D b 2 1 w b G V 0 Z V J l c 3 V s d F R v V 2 9 y a 3 N o Z W V 0 I i B W Y W x 1 Z T 0 i b D A i I C 8 + P E V u d H J 5 I F R 5 c G U 9 I k Z p b G x D b 2 x 1 b W 5 U e X B l c y I g V m F s d W U 9 I n N C Z 1 V G I i A v P j x F b n R y e S B U e X B l P S J G a W x s T G F z d F V w Z G F 0 Z W Q i I F Z h b H V l P S J k M j A y M i 0 w M i 0 y N F Q x M j o 1 M D o y M S 4 2 O D k 1 M j Y 4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2 I y Z D V j M j A t M 2 N l M i 0 0 Y z R l L T l i M m I t Z G N k Z j E 3 N z U 0 N D M 1 I i A v P j x F b n R y e S B U e X B l P S J G a W x s Q 2 9 s d W 1 u T m F t Z X M i I F Z h b H V l P S J z W y Z x d W 9 0 O 0 d l b U 5 h Y W 0 m c X V v d D s s J n F 1 b 3 Q 7 M j A y M S Z x d W 9 0 O y w m c X V v d D s y M D I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S H V p c 1 B y a W p z R 2 V t L 1 R 5 c G U g Z 2 V 3 a W p 6 a W d k L n t H Z W 1 O Y W F t L D B 9 J n F 1 b 3 Q 7 L C Z x d W 9 0 O 1 N l Y 3 R p b 2 4 x L 3 R i b E h 1 a X N Q c m l q c 0 d l b S 9 U e X B l I G d l d 2 l q e m l n Z C 5 7 M j A y M S w x f S Z x d W 9 0 O y w m c X V v d D t T Z W N 0 a W 9 u M S 9 0 Y m x I d W l z U H J p a n N H Z W 0 v V H l w Z S B n Z X d p a n p p Z 2 Q u e z I w M j A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d G J s S H V p c 1 B y a W p z R 2 V t L 1 R 5 c G U g Z 2 V 3 a W p 6 a W d k L n t H Z W 1 O Y W F t L D B 9 J n F 1 b 3 Q 7 L C Z x d W 9 0 O 1 N l Y 3 R p b 2 4 x L 3 R i b E h 1 a X N Q c m l q c 0 d l b S 9 U e X B l I G d l d 2 l q e m l n Z C 5 7 M j A y M S w x f S Z x d W 9 0 O y w m c X V v d D t T Z W N 0 a W 9 u M S 9 0 Y m x I d W l z U H J p a n N H Z W 0 v V H l w Z S B n Z X d p a n p p Z 2 Q u e z I w M j A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i b E h 1 a X N Q c m l q c 0 d l b S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S H V p c 1 B y a W p z R 2 V t L 1 R 5 c G U l M j B n Z X d p a n p p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H Z W 1 Q c m 9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U i I C 8 + P E V u d H J 5 I F R 5 c G U 9 I k Z p b G x l Z E N v b X B s Z X R l U m V z d W x 0 V G 9 X b 3 J r c 2 h l Z X Q i I F Z h b H V l P S J s M C I g L z 4 8 R W 5 0 c n k g V H l w Z T 0 i R m l s b E N v b H V t b l R 5 c G V z I i B W Y W x 1 Z T 0 i c 0 J n W T 0 i I C 8 + P E V u d H J 5 I F R 5 c G U 9 I k Z p b G x M Y X N 0 V X B k Y X R l Z C I g V m F s d W U 9 I m Q y M D I y L T A y L T I 0 V D E y O j U w O j M x L j Y 2 O T g x O D B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O T c 3 O G I w N C 0 2 N D l k L T R i Z T A t O T Q w Z i 1 i Y T E w Y T I 4 N T Y w Z T E i I C 8 + P E V u d H J 5 I F R 5 c G U 9 I k Z p b G x D b 2 x 1 b W 5 O Y W 1 l c y I g V m F s d W U 9 I n N b J n F 1 b 3 Q 7 R 2 V t Z W V u d G V u Y W F t J n F 1 b 3 Q 7 L C Z x d W 9 0 O 1 B y b 3 Z p b m N p Z W 5 h Y W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x H Z W 1 Q c m 9 2 L 1 R 5 c G U g Z 2 V 3 a W p 6 a W d k L n t H Z W 1 l Z W 5 0 Z W 5 h Y W 0 s M H 0 m c X V v d D s s J n F 1 b 3 Q 7 U 2 V j d G l v b j E v d G J s R 2 V t U H J v d i 9 U e X B l I G d l d 2 l q e m l n Z C 5 7 U H J v d m l u Y 2 l l b m F h b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0 Y m x H Z W 1 Q c m 9 2 L 1 R 5 c G U g Z 2 V 3 a W p 6 a W d k L n t H Z W 1 l Z W 5 0 Z W 5 h Y W 0 s M H 0 m c X V v d D s s J n F 1 b 3 Q 7 U 2 V j d G l v b j E v d G J s R 2 V t U H J v d i 9 U e X B l I G d l d 2 l q e m l n Z C 5 7 U H J v d m l u Y 2 l l b m F h b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R 2 V t U H J v d i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2 V t U H J v d i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R 2 V t T m F t Z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Z S I g L z 4 8 R W 5 0 c n k g V H l w Z T 0 i R m l s b G V k Q 2 9 t c G x l d G V S Z X N 1 b H R U b 1 d v c m t z a G V l d C I g V m F s d W U 9 I m w w I i A v P j x F b n R y e S B U e X B l P S J G a W x s Q 2 9 s d W 1 u V H l w Z X M i I F Z h b H V l P S J z Q m d Z P S I g L z 4 8 R W 5 0 c n k g V H l w Z T 0 i R m l s b E x h c 3 R V c G R h d G V k I i B W Y W x 1 Z T 0 i Z D I w M j I t M D I t M j R U M T I 6 N T A 6 N D E u N D E w M z k 3 M l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z Q 2 Y j k 3 Y m N h L T A 5 N 2 I t N G E z Z S 1 i N D g 3 L W E 2 M W U x N 2 U x Z j M 0 Z C I g L z 4 8 R W 5 0 c n k g V H l w Z T 0 i R m l s b E N v b H V t b k 5 h b W V z I i B W Y W x 1 Z T 0 i c 1 s m c X V v d D t H Z W 1 O Y W F t J n F 1 b 3 Q 7 L C Z x d W 9 0 O 0 d l b U 5 h Y W 1 H c m F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R 2 V t T m F t Z W 4 v V H l w Z S B n Z X d p a n p p Z 2 Q u e 0 d l b U 5 h Y W 0 s M H 0 m c X V v d D s s J n F 1 b 3 Q 7 U 2 V j d G l v b j E v d G J s R 2 V t T m F t Z W 4 v V H l w Z S B n Z X d p a n p p Z 2 Q u e 0 d l b U 5 h Y W 1 H c m F m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R i b E d l b U 5 h b W V u L 1 R 5 c G U g Z 2 V 3 a W p 6 a W d k L n t H Z W 1 O Y W F t L D B 9 J n F 1 b 3 Q 7 L C Z x d W 9 0 O 1 N l Y 3 R p b 2 4 x L 3 R i b E d l b U 5 h b W V u L 1 R 5 c G U g Z 2 V 3 a W p 6 a W d k L n t H Z W 1 O Y W F t R 3 J h Z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R 2 V t T m F t Z W 4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d l b U 5 h b W V u L 1 R 5 c G U l M j B n Z X d p a n p p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1 J l c 3 V s d G F h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l I i A v P j x F b n R y e S B U e X B l P S J S Z W N v d m V y e V R h c m d l d F N o Z W V 0 I i B W Y W x 1 Z T 0 i c 0 d l b W V l b n R l b l 9 h b G Z h Y m V 0 a X N j a F 8 y M D I x I i A v P j x F b n R y e S B U e X B l P S J S Z W N v d m V y e V R h c m d l d E N v b H V t b i I g V m F s d W U 9 I m w 1 I i A v P j x F b n R y e S B U e X B l P S J S Z W N v d m V y e V R h c m d l d F J v d y I g V m F s d W U 9 I m w y I i A v P j x F b n R y e S B U e X B l P S J G a W x s Z W R D b 2 1 w b G V 0 Z V J l c 3 V s d F R v V 2 9 y a 3 N o Z W V 0 I i B W Y W x 1 Z T 0 i b D E i I C 8 + P E V u d H J 5 I F R 5 c G U 9 I k Z p b G x D b 3 V u d C I g V m F s d W U 9 I m w x M D U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F 1 Z X J 5 S U Q i I F Z h b H V l P S J z Z D U z Y z Y y Z D M t M W E x Z i 0 0 O W J k L W J k N G E t M m E 0 Z m U 0 M j R l Y j Y w I i A v P j x F b n R y e S B U e X B l P S J G a W x s V G F y Z 2 V 0 I i B W Y W x 1 Z T 0 i c 3 F f U m V z d W x 0 Y W F 0 I i A v P j x F b n R y e S B U e X B l P S J G a W x s T G F z d F V w Z G F 0 Z W Q i I F Z h b H V l P S J k M j A y M i 0 w M i 0 y N F Q x M z o z M j o x N S 4 z N T g 2 N T Y z W i I g L z 4 8 R W 5 0 c n k g V H l w Z T 0 i R m l s b E N v b H V t b l R 5 c G V z I i B W Y W x 1 Z T 0 i c 0 J n Q U d C U T 0 9 I i A v P j x F b n R y e S B U e X B l P S J G a W x s Q 2 9 s d W 1 u T m F t Z X M i I F Z h b H V l P S J z W y Z x d W 9 0 O 1 B y b 3 Z p b m N p Z S Z x d W 9 0 O y w m c X V v d D t H Z W 1 O Y W F t J n F 1 b 3 Q 7 L C Z x d W 9 0 O 0 t l b m 1 l c m s m c X V v d D s s J n F 1 b 3 Q 7 V 2 F h c m R l J n F 1 b 3 Q 7 X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x X 1 J l c 3 V s d G F h d C 9 E c m F h a X R h Y m V s I H Z v b 3 I g Y W 5 k Z X J l I G t v b G 9 t b W V u I G 9 w Z 2 V o Z X Z l b i 5 7 U H J v d m l u Y 2 l l L D B 9 J n F 1 b 3 Q 7 L C Z x d W 9 0 O 1 N l Y 3 R p b 2 4 x L 3 F f U m V z d W x 0 Y W F 0 L 0 R y Y W F p d G F i Z W w g d m 9 v c i B h b m R l c m U g a 2 9 s b 2 1 t Z W 4 g b 3 B n Z W h l d m V u L n t H Z W 1 O Y W F t L D F 9 J n F 1 b 3 Q 7 L C Z x d W 9 0 O 1 N l Y 3 R p b 2 4 x L 3 F f U m V z d W x 0 Y W F 0 L 0 R y Y W F p d G F i Z W w g d m 9 v c i B h b m R l c m U g a 2 9 s b 2 1 t Z W 4 g b 3 B n Z W h l d m V u L n t L Z W 5 t Z X J r L D J 9 J n F 1 b 3 Q 7 L C Z x d W 9 0 O 1 N l Y 3 R p b 2 4 x L 3 F f U m V z d W x 0 Y W F 0 L 0 R y Y W F p d G F i Z W w g d m 9 v c i B h b m R l c m U g a 2 9 s b 2 1 t Z W 4 g b 3 B n Z W h l d m V u L n t X Y W F y Z G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c V 9 S Z X N 1 b H R h Y X Q v R H J h Y W l 0 Y W J l b C B 2 b 2 9 y I G F u Z G V y Z S B r b 2 x v b W 1 l b i B v c G d l a G V 2 Z W 4 u e 1 B y b 3 Z p b m N p Z S w w f S Z x d W 9 0 O y w m c X V v d D t T Z W N 0 a W 9 u M S 9 x X 1 J l c 3 V s d G F h d C 9 E c m F h a X R h Y m V s I H Z v b 3 I g Y W 5 k Z X J l I G t v b G 9 t b W V u I G 9 w Z 2 V o Z X Z l b i 5 7 R 2 V t T m F h b S w x f S Z x d W 9 0 O y w m c X V v d D t T Z W N 0 a W 9 u M S 9 x X 1 J l c 3 V s d G F h d C 9 E c m F h a X R h Y m V s I H Z v b 3 I g Y W 5 k Z X J l I G t v b G 9 t b W V u I G 9 w Z 2 V o Z X Z l b i 5 7 S 2 V u b W V y a y w y f S Z x d W 9 0 O y w m c X V v d D t T Z W N 0 a W 9 u M S 9 x X 1 J l c 3 V s d G F h d C 9 E c m F h a X R h Y m V s I H Z v b 3 I g Y W 5 k Z X J l I G t v b G 9 t b W V u I G 9 w Z 2 V o Z X Z l b i 5 7 V 2 F h c m R l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x X 1 J l c 3 V s d G F h d C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S Z X N 1 b H R h Y X Q v d G J s R 2 V t U H J v d i U y M H V p d G d l d m 9 1 d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S Z X N 1 b H R h Y X Q v V m 9 s Z 2 9 y Z G U l M j B 2 Y W 4 l M j B r b 2 x v b W 1 l b i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U m V z d W x 0 Y W F 0 L 0 5 h b W V u J T I w d m F u J T I w a 2 9 s b 2 1 t Z W 4 l M j B n Z X d p a n p p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1 J l c 3 V s d G F h d C 9 B Y W 5 n Z X B h c 3 R l J T I w a 2 9 s b 2 0 l M j B 0 b 2 V n Z X Z v Z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S Z X N 1 b H R h Y X Q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U m V z d W x 0 Y W F 0 L 1 F 1 Z X J 5 J 3 M l M j B z Y W 1 l b m d l d m 9 l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1 J l c 3 V s d G F h d C 9 0 Y m x H Z W 1 O Y W 1 l b i U y M H V p d G d l d m 9 1 d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S Z X N 1 b H R h Y X Q v V m 9 v c n d h Y X J k Z W x p a m t l J T I w a 2 9 s b 2 0 l M j B 0 b 2 V n Z X Z v Z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S Z X N 1 b H R h Y X Q v S 2 9 s b 2 1 t Z W 4 l M j B 2 Z X J 3 a W p k Z X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S Z X N 1 b H R h Y X Q v T m F t Z W 4 l M j B 2 Y W 4 l M j B r b 2 x v b W 1 l b i U y M G d l d 2 l q e m l n Z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1 J l c 3 V s d G F h d C 9 W b 2 x n b 3 J k Z S U y M H Z h b i U y M G t v b G 9 t b W V u J T I w Z 2 V 3 a W p 6 a W d k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U m V z d W x 0 Y W F 0 L 0 R y Y W F p d G F i Z W w l M j B 2 b 2 9 y J T I w Y W 5 k Z X J l J T I w a 2 9 s b 2 1 t Z W 4 l M j B v c G d l a G V 2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j Y J h c C v / k m t T c G + y d P D P A A A A A A C A A A A A A A Q Z g A A A A E A A C A A A A C q A S x K B 7 d 6 8 B L + 4 1 9 u O d T Y h V t d C T k u t A I G Q f J c v N D L x w A A A A A O g A A A A A I A A C A A A A A p M Y o j J N I u D J 8 P P n J 1 Q m m 9 9 p T x Z f C c 0 f r O i 2 Q N 4 d 3 k V F A A A A A 6 A B d M 1 8 x H p t x F y Z m f 1 v k K X G 8 7 B / i q 5 C F D + X L d R 3 F P S L D 4 y 8 o 5 A i G Y d x p K 2 S f E 8 7 c S + D A U e j t 0 G H e I W f M y l v C d Q p F 6 o Q D 0 Y 5 Y e w 8 S e V v l N G E A A A A B r N / 8 V i + I P a i t d M t x J h + Z J 5 3 E a V y A d Q L W 6 M h O u K N c E + l 6 w M J 9 J J Y 5 j E H Q s j j + L V e v o n n 0 q I A J y j M Q w 6 i S M H e 0 g < / D a t a M a s h u p > 
</file>

<file path=customXml/itemProps1.xml><?xml version="1.0" encoding="utf-8"?>
<ds:datastoreItem xmlns:ds="http://schemas.openxmlformats.org/officeDocument/2006/customXml" ds:itemID="{4F529E32-1346-4EA3-B25A-919D2C80EA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Voorblad</vt:lpstr>
      <vt:lpstr>GemHuisPrijs</vt:lpstr>
      <vt:lpstr>Gemeenten_alfabetisch_2021</vt:lpstr>
      <vt:lpstr>GemNamen</vt:lpstr>
      <vt:lpstr>NwData</vt:lpstr>
      <vt:lpstr>Draai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G. Verbruggen</cp:lastModifiedBy>
  <dcterms:created xsi:type="dcterms:W3CDTF">2022-02-22T12:25:13Z</dcterms:created>
  <dcterms:modified xsi:type="dcterms:W3CDTF">2022-02-24T15:19:12Z</dcterms:modified>
</cp:coreProperties>
</file>