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ijs\G-Info\Website bestanden\"/>
    </mc:Choice>
  </mc:AlternateContent>
  <xr:revisionPtr revIDLastSave="0" documentId="13_ncr:1_{B38E7BAE-F92D-4932-B240-0E7222D0C3A6}" xr6:coauthVersionLast="36" xr6:coauthVersionMax="36" xr10:uidLastSave="{00000000-0000-0000-0000-000000000000}"/>
  <bookViews>
    <workbookView xWindow="0" yWindow="0" windowWidth="28800" windowHeight="11805" xr2:uid="{6B047581-86DD-428D-BE03-A9CEC4FCC614}"/>
  </bookViews>
  <sheets>
    <sheet name="Voorblad" sheetId="4" r:id="rId1"/>
    <sheet name="Vraag" sheetId="1" r:id="rId2"/>
    <sheet name="Onderdelen" sheetId="3" r:id="rId3"/>
    <sheet name="ProefWerk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2" l="1" a="1"/>
  <c r="P3" i="2" s="1"/>
  <c r="P4" i="2" a="1"/>
  <c r="P4" i="2" s="1"/>
  <c r="P5" i="2" a="1"/>
  <c r="P5" i="2" s="1"/>
  <c r="P6" i="2" a="1"/>
  <c r="P6" i="2" s="1"/>
  <c r="P7" i="2" a="1"/>
  <c r="P7" i="2" s="1"/>
  <c r="F3" i="1" a="1"/>
  <c r="F3" i="1" s="1"/>
  <c r="F4" i="1" a="1"/>
  <c r="F4" i="1" s="1"/>
  <c r="F5" i="1" a="1"/>
  <c r="F5" i="1" s="1"/>
  <c r="F6" i="1" a="1"/>
  <c r="F6" i="1" s="1"/>
  <c r="F7" i="1" a="1"/>
  <c r="F7" i="1" s="1"/>
  <c r="E3" i="1"/>
  <c r="E4" i="1"/>
  <c r="E5" i="1"/>
  <c r="E6" i="1"/>
  <c r="E7" i="1"/>
  <c r="H3" i="1"/>
  <c r="H4" i="1"/>
  <c r="H5" i="1"/>
  <c r="H6" i="1"/>
  <c r="H7" i="1"/>
  <c r="G3" i="1"/>
  <c r="G4" i="1"/>
  <c r="G5" i="1"/>
  <c r="G6" i="1"/>
  <c r="G7" i="1"/>
  <c r="C21" i="3" l="1"/>
  <c r="E20" i="3"/>
  <c r="D19" i="3"/>
  <c r="E19" i="3" s="1"/>
  <c r="D20" i="3"/>
  <c r="C20" i="3"/>
  <c r="C19" i="3"/>
  <c r="D21" i="3" l="1"/>
  <c r="E21" i="3" s="1"/>
  <c r="F11" i="2" l="1"/>
  <c r="G11" i="2"/>
  <c r="H11" i="2"/>
  <c r="I11" i="2"/>
  <c r="J11" i="2"/>
  <c r="K11" i="2"/>
  <c r="L11" i="2"/>
  <c r="M11" i="2"/>
  <c r="N11" i="2"/>
  <c r="O11" i="2"/>
  <c r="F12" i="2"/>
  <c r="G12" i="2"/>
  <c r="H12" i="2"/>
  <c r="I12" i="2"/>
  <c r="J12" i="2"/>
  <c r="K12" i="2"/>
  <c r="L12" i="2"/>
  <c r="M12" i="2"/>
  <c r="N12" i="2"/>
  <c r="O12" i="2"/>
  <c r="F13" i="2"/>
  <c r="G13" i="2"/>
  <c r="H13" i="2"/>
  <c r="I13" i="2"/>
  <c r="J13" i="2"/>
  <c r="K13" i="2"/>
  <c r="L13" i="2"/>
  <c r="M13" i="2"/>
  <c r="N13" i="2"/>
  <c r="O13" i="2"/>
  <c r="F14" i="2"/>
  <c r="G14" i="2"/>
  <c r="H14" i="2"/>
  <c r="I14" i="2"/>
  <c r="J14" i="2"/>
  <c r="K14" i="2"/>
  <c r="L14" i="2"/>
  <c r="M14" i="2"/>
  <c r="N14" i="2"/>
  <c r="O14" i="2"/>
  <c r="F15" i="2"/>
  <c r="G15" i="2"/>
  <c r="H15" i="2"/>
  <c r="I15" i="2"/>
  <c r="J15" i="2"/>
  <c r="K15" i="2"/>
  <c r="L15" i="2"/>
  <c r="M15" i="2"/>
  <c r="N15" i="2"/>
  <c r="O15" i="2"/>
  <c r="P15" i="2" l="1" a="1"/>
  <c r="P15" i="2" s="1"/>
  <c r="P11" i="2" a="1"/>
  <c r="P11" i="2" s="1"/>
  <c r="P12" i="2" a="1"/>
  <c r="P12" i="2" s="1"/>
  <c r="P13" i="2" a="1"/>
  <c r="P13" i="2" s="1"/>
  <c r="P14" i="2" a="1"/>
  <c r="P14" i="2" s="1"/>
</calcChain>
</file>

<file path=xl/sharedStrings.xml><?xml version="1.0" encoding="utf-8"?>
<sst xmlns="http://schemas.openxmlformats.org/spreadsheetml/2006/main" count="151" uniqueCount="78">
  <si>
    <t>Vraag-woorden</t>
  </si>
  <si>
    <t>Wat</t>
  </si>
  <si>
    <t>Dit is een test</t>
  </si>
  <si>
    <t>Waarom</t>
  </si>
  <si>
    <t>Is dit een test?</t>
  </si>
  <si>
    <t>Hoe</t>
  </si>
  <si>
    <t>is dit ook een test</t>
  </si>
  <si>
    <t>Wie</t>
  </si>
  <si>
    <t>Wanneer kan ik verder</t>
  </si>
  <si>
    <t>Wanneer</t>
  </si>
  <si>
    <t>Is het</t>
  </si>
  <si>
    <t>Kan ik</t>
  </si>
  <si>
    <t>Kun je</t>
  </si>
  <si>
    <t>Is dit</t>
  </si>
  <si>
    <t>Ben je</t>
  </si>
  <si>
    <t>Kunnen we</t>
  </si>
  <si>
    <t>Zin</t>
  </si>
  <si>
    <t>Aantal.als</t>
  </si>
  <si>
    <t>SomProduct</t>
  </si>
  <si>
    <t>Som</t>
  </si>
  <si>
    <t>Code</t>
  </si>
  <si>
    <t>Omschrijving</t>
  </si>
  <si>
    <t>zo</t>
  </si>
  <si>
    <t>o</t>
  </si>
  <si>
    <t>nv</t>
  </si>
  <si>
    <t>v</t>
  </si>
  <si>
    <t>g</t>
  </si>
  <si>
    <t>u</t>
  </si>
  <si>
    <t>zwaar onvoldoende</t>
  </si>
  <si>
    <t>onvoldoende</t>
  </si>
  <si>
    <t>net voldoende</t>
  </si>
  <si>
    <t>voldoende</t>
  </si>
  <si>
    <t>goed</t>
  </si>
  <si>
    <t>uitstekend</t>
  </si>
  <si>
    <t>Naam</t>
  </si>
  <si>
    <t>PW1</t>
  </si>
  <si>
    <t>PW2</t>
  </si>
  <si>
    <t>PW3</t>
  </si>
  <si>
    <t>PW4</t>
  </si>
  <si>
    <t>PW5</t>
  </si>
  <si>
    <t>PW6</t>
  </si>
  <si>
    <t>PW7</t>
  </si>
  <si>
    <t>PW8</t>
  </si>
  <si>
    <t>PW9</t>
  </si>
  <si>
    <t>PW10</t>
  </si>
  <si>
    <t>Jan</t>
  </si>
  <si>
    <t>Trees</t>
  </si>
  <si>
    <t>Tessa</t>
  </si>
  <si>
    <t>Piet</t>
  </si>
  <si>
    <t>Klaas</t>
  </si>
  <si>
    <t>VoldCode</t>
  </si>
  <si>
    <t>#Vold</t>
  </si>
  <si>
    <t>Dus</t>
  </si>
  <si>
    <t>Goederencode</t>
  </si>
  <si>
    <t>bumpers en delen daarvan</t>
  </si>
  <si>
    <t>andere delen en toebehoren van carrosserieën (cabines daaronder begrepen)</t>
  </si>
  <si>
    <t>remmen en servoremmen; delen daarvan</t>
  </si>
  <si>
    <t>versnellingsbakken, alsmede delen daarvan</t>
  </si>
  <si>
    <t>drijfassen met differentieel, ook indien met andere organen voor de overbrenging, alsmede draagassen; delen daarvan</t>
  </si>
  <si>
    <t>wielen, alsmede delen en toebehoren daarvan</t>
  </si>
  <si>
    <t>ophanginrichtingen, alsmede delen daarvan (schokdempers daaronder begrepen)</t>
  </si>
  <si>
    <t>andere delen en toebehoren</t>
  </si>
  <si>
    <t>radiatoren, alsmede delen daarvan</t>
  </si>
  <si>
    <t>knaldempers en uitlaatpijpen; delen daarvan</t>
  </si>
  <si>
    <t>koppelingen, alsmede delen daarvan</t>
  </si>
  <si>
    <t>stuurwielen, stuurkolommen en stuurhuizen; delen daarvan</t>
  </si>
  <si>
    <t>veiligheidsairbags met opblaassysteem; delen daarvan</t>
  </si>
  <si>
    <t>andere</t>
  </si>
  <si>
    <t>Opmerking</t>
  </si>
  <si>
    <t>Onderdeel?</t>
  </si>
  <si>
    <t>Graag #870830 controleren</t>
  </si>
  <si>
    <t>Klant 870895 wil koffie</t>
  </si>
  <si>
    <t>Welk?</t>
  </si>
  <si>
    <t>Omschr</t>
  </si>
  <si>
    <t>Klant 870895 wil koffie en #870893 nakijken</t>
  </si>
  <si>
    <t>www.ginfo.nl</t>
  </si>
  <si>
    <t>© 2022, G-Info/G. Verbruggen</t>
  </si>
  <si>
    <t>Voorbeeld materiaal -  SomProduct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</si>
</sst>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NumberFormat="1" applyFont="1" applyBorder="1" applyAlignment="1"/>
    <xf numFmtId="0" fontId="0" fillId="0" borderId="0" xfId="0" applyNumberFormat="1"/>
    <xf numFmtId="0" fontId="2" fillId="2" borderId="0" xfId="1" applyFill="1"/>
    <xf numFmtId="0" fontId="2" fillId="2" borderId="0" xfId="1" applyFill="1" applyBorder="1"/>
    <xf numFmtId="0" fontId="2" fillId="0" borderId="0" xfId="1"/>
    <xf numFmtId="0" fontId="2" fillId="3" borderId="0" xfId="1" applyFill="1"/>
    <xf numFmtId="0" fontId="2" fillId="3" borderId="0" xfId="1" applyFill="1" applyBorder="1"/>
    <xf numFmtId="0" fontId="2" fillId="3" borderId="1" xfId="1" applyFill="1" applyBorder="1"/>
    <xf numFmtId="0" fontId="2" fillId="3" borderId="2" xfId="1" applyFill="1" applyBorder="1"/>
    <xf numFmtId="0" fontId="2" fillId="3" borderId="3" xfId="1" applyFill="1" applyBorder="1"/>
    <xf numFmtId="0" fontId="2" fillId="3" borderId="4" xfId="1" applyFill="1" applyBorder="1"/>
    <xf numFmtId="0" fontId="3" fillId="3" borderId="0" xfId="1" applyFont="1" applyFill="1" applyBorder="1"/>
    <xf numFmtId="0" fontId="2" fillId="3" borderId="5" xfId="1" applyFill="1" applyBorder="1"/>
    <xf numFmtId="0" fontId="4" fillId="3" borderId="0" xfId="1" applyFont="1" applyFill="1" applyBorder="1" applyAlignment="1">
      <alignment horizontal="right"/>
    </xf>
    <xf numFmtId="0" fontId="5" fillId="3" borderId="0" xfId="1" applyFont="1" applyFill="1" applyBorder="1" applyAlignment="1">
      <alignment horizontal="right"/>
    </xf>
    <xf numFmtId="0" fontId="6" fillId="3" borderId="0" xfId="1" applyFont="1" applyFill="1" applyBorder="1" applyAlignment="1">
      <alignment horizontal="right"/>
    </xf>
    <xf numFmtId="0" fontId="7" fillId="3" borderId="0" xfId="2" applyFill="1" applyBorder="1" applyAlignment="1" applyProtection="1">
      <alignment horizontal="right"/>
      <protection locked="0"/>
    </xf>
    <xf numFmtId="0" fontId="7" fillId="3" borderId="0" xfId="2" applyFill="1" applyAlignment="1" applyProtection="1">
      <alignment horizontal="right"/>
      <protection locked="0"/>
    </xf>
    <xf numFmtId="0" fontId="2" fillId="3" borderId="6" xfId="1" applyFill="1" applyBorder="1"/>
    <xf numFmtId="0" fontId="2" fillId="3" borderId="7" xfId="1" applyFill="1" applyBorder="1"/>
    <xf numFmtId="0" fontId="2" fillId="3" borderId="8" xfId="1" applyFill="1" applyBorder="1"/>
    <xf numFmtId="0" fontId="2" fillId="0" borderId="0" xfId="1" applyBorder="1"/>
  </cellXfs>
  <cellStyles count="3">
    <cellStyle name="Hyperlink 2" xfId="2" xr:uid="{3900197A-D170-4062-91C0-4A3FC51A561B}"/>
    <cellStyle name="Normal 2" xfId="1" xr:uid="{C72630A4-1A4E-443D-833D-8A6CB21C2AAF}"/>
    <cellStyle name="Standaard" xfId="0" builtinId="0"/>
  </cellStyles>
  <dxfs count="13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8319D619-3E98-40A8-B616-AFF913E70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61EFF6-0F0D-4E08-8DB8-2D716E4741F4}" name="tblVrWoorden" displayName="tblVrWoorden" ref="B2:B13" totalsRowShown="0">
  <autoFilter ref="B2:B13" xr:uid="{B1DADCF0-48D4-4417-8A98-0BD46006C23C}"/>
  <tableColumns count="1">
    <tableColumn id="1" xr3:uid="{B5EF82ED-1376-48B1-839F-E75A29F0C139}" name="Vraag-wo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B0C8A8-0603-44CE-AE5E-9F9B2F9A1D64}" name="Tabel2" displayName="Tabel2" ref="D2:H7" totalsRowShown="0">
  <autoFilter ref="D2:H7" xr:uid="{012146B8-51FF-40F0-A342-B48FF6FDA7FD}"/>
  <tableColumns count="5">
    <tableColumn id="1" xr3:uid="{712C7F73-7323-421A-A626-ED1F2A64033E}" name="Zin"/>
    <tableColumn id="2" xr3:uid="{A250555C-E2B2-44D6-AABF-DFFDAED099F0}" name="Aantal.als" dataDxfId="12">
      <calculatedColumnFormula>COUNTIF(D3,"*"&amp;tblVrWoorden[Vraag-woorden]&amp;"*")</calculatedColumnFormula>
    </tableColumn>
    <tableColumn id="3" xr3:uid="{A9DE3F5A-B450-40F7-8C32-03C3960A474F}" name="Som" dataDxfId="11">
      <calculatedColumnFormula array="1">SUM(COUNTIF(D3,"*"&amp;tblVrWoorden[Vraag-woorden]&amp;"*"))</calculatedColumnFormula>
    </tableColumn>
    <tableColumn id="4" xr3:uid="{AAB9C74F-C06A-4D26-A528-942DEE53372B}" name="SomProduct" dataDxfId="10">
      <calculatedColumnFormula>SUMPRODUCT(COUNTIF(D3,"*"&amp;tblVrWoorden[Vraag-woorden]&amp;"*"))</calculatedColumnFormula>
    </tableColumn>
    <tableColumn id="5" xr3:uid="{0D000D43-CC3D-4163-885E-5AA25D1EB0E8}" name="Dus" dataDxfId="9">
      <calculatedColumnFormula>IF(SUMPRODUCT(COUNTIF(D3,"*"&amp;tblVrWoorden[Vraag-woorden]&amp;"*"))&gt;0,"Dit is een vraag.","Gewoon een zin.")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4865AF-AA4A-47D0-9799-F0096F0990AF}" name="tblOnderdelen" displayName="tblOnderdelen" ref="B2:C16" totalsRowShown="0" dataDxfId="8">
  <autoFilter ref="B2:C16" xr:uid="{A1338755-2B9F-458E-B5D4-9881108B9CF9}">
    <filterColumn colId="0" hiddenButton="1"/>
    <filterColumn colId="1" hiddenButton="1"/>
  </autoFilter>
  <tableColumns count="2">
    <tableColumn id="1" xr3:uid="{A7D805CB-CF85-40BA-9899-E57B2305DBEE}" name="Goederencode" dataDxfId="7"/>
    <tableColumn id="2" xr3:uid="{F948C75B-2A16-4348-9E25-770685123EFC}" name="Omschrijving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9C3DC6D-1604-417E-BDED-8E72E3ADA87E}" name="tblOndResult" displayName="tblOndResult" ref="B18:E21" totalsRowShown="0">
  <autoFilter ref="B18:E21" xr:uid="{05E6389D-2D15-4F5B-9867-D6AE9B823865}">
    <filterColumn colId="0" hiddenButton="1"/>
    <filterColumn colId="1" hiddenButton="1"/>
    <filterColumn colId="2" hiddenButton="1"/>
    <filterColumn colId="3" hiddenButton="1"/>
  </autoFilter>
  <tableColumns count="4">
    <tableColumn id="1" xr3:uid="{FB1C3486-D68B-4A84-9DC3-69C0899ECF86}" name="Opmerking" dataDxfId="5"/>
    <tableColumn id="2" xr3:uid="{A698607B-FA23-4F60-90BE-CC5A99ABB98D}" name="Onderdeel?" dataDxfId="4">
      <calculatedColumnFormula>IF(SUMPRODUCT(COUNTIF(B19,"*#"&amp;tblOnderdelen[Goederencode]&amp;"*")),"Ja","Nee")</calculatedColumnFormula>
    </tableColumn>
    <tableColumn id="3" xr3:uid="{30A503A9-3D0D-4BF6-96CD-1D90435032AF}" name="Welk?" dataDxfId="3">
      <calculatedColumnFormula>IF(tblOndResult[[#This Row],[Onderdeel?]]="Ja",VALUE(MID(tblOndResult[[#This Row],[Opmerking]],FIND("#",tblOndResult[[#This Row],[Opmerking]])+1,7)),"")</calculatedColumnFormula>
    </tableColumn>
    <tableColumn id="4" xr3:uid="{5B3456AC-6979-4810-9A6E-EC472408AFB4}" name="Omschr" dataDxfId="2">
      <calculatedColumnFormula>IF(tblOndResult[[#This Row],[Onderdeel?]]="Ja",INDEX(tblOnderdelen[Omschrijving],MATCH(tblOndResult[[#This Row],[Welk?]],tblOnderdelen[Goederencode],0)),"")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4976BC-7759-4A8F-9FAA-C14E6E6DB613}" name="tblPW" displayName="tblPW" ref="B2:C8" totalsRowShown="0">
  <autoFilter ref="B2:C8" xr:uid="{B28BD364-D151-40F5-840F-E6CD165FA642}"/>
  <tableColumns count="2">
    <tableColumn id="1" xr3:uid="{BCD26099-7B24-4390-9C52-9BA984F27998}" name="Code"/>
    <tableColumn id="2" xr3:uid="{D7F09B65-74BD-479A-9D08-D79FAA6F52C8}" name="Omschrijv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1BBF4A4-0EDB-491E-AF49-F513F7BB279F}" name="tblResult" displayName="tblResult" ref="E10:P15" totalsRowShown="0">
  <autoFilter ref="E10:P15" xr:uid="{13E57053-2F65-44AE-8483-1DAD58AE7F73}"/>
  <tableColumns count="12">
    <tableColumn id="1" xr3:uid="{B598AF21-FAB5-4B25-86C4-B7AA08838594}" name="Naam"/>
    <tableColumn id="2" xr3:uid="{8F1C76C7-9586-47C9-B887-3668A93214C3}" name="PW1">
      <calculatedColumnFormula>INDEX(tblPW[Code],RANDBETWEEN(1,6))</calculatedColumnFormula>
    </tableColumn>
    <tableColumn id="3" xr3:uid="{77056E13-E92B-4071-B43B-F77EB903E703}" name="PW2">
      <calculatedColumnFormula>INDEX(tblPW[Code],RANDBETWEEN(1,6))</calculatedColumnFormula>
    </tableColumn>
    <tableColumn id="4" xr3:uid="{F93435AE-D952-49FB-BBCD-79E417E9569D}" name="PW3">
      <calculatedColumnFormula>INDEX(tblPW[Code],RANDBETWEEN(1,6))</calculatedColumnFormula>
    </tableColumn>
    <tableColumn id="5" xr3:uid="{805EEACD-DD49-4CD1-B922-F37931C7CE61}" name="PW4">
      <calculatedColumnFormula>INDEX(tblPW[Code],RANDBETWEEN(1,6))</calculatedColumnFormula>
    </tableColumn>
    <tableColumn id="6" xr3:uid="{55CDFE72-9B56-4A78-9B65-80EF825994A6}" name="PW5">
      <calculatedColumnFormula>INDEX(tblPW[Code],RANDBETWEEN(1,6))</calculatedColumnFormula>
    </tableColumn>
    <tableColumn id="7" xr3:uid="{8A848A1F-BBF8-49CD-A1AC-D2473314922E}" name="PW6">
      <calculatedColumnFormula>INDEX(tblPW[Code],RANDBETWEEN(1,6))</calculatedColumnFormula>
    </tableColumn>
    <tableColumn id="8" xr3:uid="{A13E0833-A902-4BC7-8844-9209C8A29A84}" name="PW7">
      <calculatedColumnFormula>INDEX(tblPW[Code],RANDBETWEEN(1,6))</calculatedColumnFormula>
    </tableColumn>
    <tableColumn id="9" xr3:uid="{CEDF9EB6-0FE3-4052-96D1-02FE392444B5}" name="PW8">
      <calculatedColumnFormula>INDEX(tblPW[Code],RANDBETWEEN(1,6))</calculatedColumnFormula>
    </tableColumn>
    <tableColumn id="10" xr3:uid="{D2028163-6E0F-40FA-B230-8FA50C1DD846}" name="PW9">
      <calculatedColumnFormula>INDEX(tblPW[Code],RANDBETWEEN(1,6))</calculatedColumnFormula>
    </tableColumn>
    <tableColumn id="11" xr3:uid="{667838FD-E26C-4D68-8565-1A62345B62B7}" name="PW10">
      <calculatedColumnFormula>INDEX(tblPW[Code],RANDBETWEEN(1,6))</calculatedColumnFormula>
    </tableColumn>
    <tableColumn id="12" xr3:uid="{BFABFC09-B53B-4D66-B4EF-5B7945498D2E}" name="#Vold" dataDxfId="1">
      <calculatedColumnFormula array="1">SUM(COUNTIF(tblResult[[#This Row],[PW1]:[PW10]],tblVoldCd[VoldCode]))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D73450-CAB4-49AB-B23E-11FEE034C02C}" name="tblVoldCd" displayName="tblVoldCd" ref="B10:B14" totalsRowShown="0">
  <autoFilter ref="B10:B14" xr:uid="{4200C362-8EA8-4C88-93DE-22AD6DA5D0E4}"/>
  <tableColumns count="1">
    <tableColumn id="1" xr3:uid="{C9FBABC5-331D-4BB9-875A-422411A03084}" name="VoldCod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1DD16D-4F49-4868-B415-0AD137A43F45}" name="tblResultVast" displayName="tblResultVast" ref="E2:P7" totalsRowShown="0">
  <autoFilter ref="E2:P7" xr:uid="{8531E0ED-BC1E-4E1A-86BD-368F2E42A699}"/>
  <tableColumns count="12">
    <tableColumn id="1" xr3:uid="{E0D49E83-A878-44A9-A92F-815CE8A7CBAA}" name="Naam"/>
    <tableColumn id="2" xr3:uid="{7328001E-E55C-4A99-BF53-97F03E1AE75F}" name="PW1"/>
    <tableColumn id="3" xr3:uid="{94811269-BDA6-4BB5-84F5-26777A3E90BC}" name="PW2"/>
    <tableColumn id="4" xr3:uid="{F72DE1BB-3C0A-4674-8A7D-3B3EB040DCC5}" name="PW3"/>
    <tableColumn id="5" xr3:uid="{20E72E3A-00FB-43DF-BD14-F7EE9AE3F6C3}" name="PW4"/>
    <tableColumn id="6" xr3:uid="{57E76C46-ABCB-45DD-9ED2-18990A24DA9A}" name="PW5"/>
    <tableColumn id="7" xr3:uid="{64B663AD-87FD-4431-920D-DA31D6D988C1}" name="PW6"/>
    <tableColumn id="8" xr3:uid="{592D08F3-16E9-46DE-8ED7-7637728423DA}" name="PW7"/>
    <tableColumn id="9" xr3:uid="{F3538901-54B2-4E07-8063-215968A6FC84}" name="PW8"/>
    <tableColumn id="10" xr3:uid="{291FF787-4554-4A6D-86D6-044873149C4C}" name="PW9"/>
    <tableColumn id="11" xr3:uid="{84AE8351-C4A9-4936-A5E5-BDFFAD6660FE}" name="PW10"/>
    <tableColumn id="12" xr3:uid="{F32CF81F-99D8-45E8-AC03-24988991C9C4}" name="#Vold" dataDxfId="0">
      <calculatedColumnFormula array="1">SUM(COUNTIF(tblResultVast[[#This Row],[PW1]:[PW10]],tblVoldCd[VoldCode]))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33AF-6DA0-45C7-8F44-806CC4BD45A2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12" customWidth="1"/>
    <col min="2" max="3" width="8.7109375" style="12" customWidth="1"/>
    <col min="4" max="4" width="2.7109375" style="12" customWidth="1"/>
    <col min="5" max="13" width="8.7109375" style="12" customWidth="1"/>
    <col min="14" max="14" width="5.7109375" style="29" customWidth="1"/>
    <col min="15" max="15" width="10.28515625" style="12" customWidth="1"/>
    <col min="16" max="16" width="2.7109375" style="12" customWidth="1"/>
    <col min="17" max="26" width="9.140625" style="12" customWidth="1"/>
    <col min="27" max="16384" width="9.140625" style="12" hidden="1"/>
  </cols>
  <sheetData>
    <row r="1" spans="1:44" ht="7.1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ht="13.5" thickBot="1" x14ac:dyDescent="0.25">
      <c r="A4" s="10"/>
      <c r="B4" s="10"/>
      <c r="C4" s="10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3"/>
      <c r="P4" s="13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ht="13.5" thickTop="1" x14ac:dyDescent="0.2">
      <c r="A5" s="10"/>
      <c r="B5" s="10"/>
      <c r="C5" s="10"/>
      <c r="D5" s="13"/>
      <c r="E5" s="15"/>
      <c r="F5" s="16"/>
      <c r="G5" s="16"/>
      <c r="H5" s="16"/>
      <c r="I5" s="16"/>
      <c r="J5" s="16"/>
      <c r="K5" s="16"/>
      <c r="L5" s="16"/>
      <c r="M5" s="16"/>
      <c r="N5" s="16"/>
      <c r="O5" s="17"/>
      <c r="P5" s="13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ht="20.25" x14ac:dyDescent="0.3">
      <c r="A6" s="10"/>
      <c r="B6" s="10"/>
      <c r="C6" s="10"/>
      <c r="D6" s="13"/>
      <c r="E6" s="18"/>
      <c r="F6" s="19"/>
      <c r="G6" s="14"/>
      <c r="H6" s="14"/>
      <c r="I6" s="14"/>
      <c r="J6" s="14"/>
      <c r="K6" s="14"/>
      <c r="L6" s="14"/>
      <c r="M6" s="14"/>
      <c r="N6" s="14"/>
      <c r="O6" s="20"/>
      <c r="P6" s="13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x14ac:dyDescent="0.2">
      <c r="A7" s="10"/>
      <c r="B7" s="10"/>
      <c r="C7" s="10"/>
      <c r="D7" s="13"/>
      <c r="E7" s="18"/>
      <c r="F7" s="14"/>
      <c r="G7" s="14"/>
      <c r="H7" s="14"/>
      <c r="I7" s="14"/>
      <c r="J7" s="14"/>
      <c r="K7" s="14"/>
      <c r="L7" s="14"/>
      <c r="M7" s="14"/>
      <c r="N7" s="14"/>
      <c r="O7" s="20"/>
      <c r="P7" s="1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x14ac:dyDescent="0.2">
      <c r="A8" s="10"/>
      <c r="B8" s="10"/>
      <c r="C8" s="10"/>
      <c r="D8" s="13"/>
      <c r="E8" s="18"/>
      <c r="F8" s="14"/>
      <c r="G8" s="14"/>
      <c r="H8" s="14"/>
      <c r="I8" s="14"/>
      <c r="J8" s="14"/>
      <c r="K8" s="14"/>
      <c r="L8" s="14"/>
      <c r="M8" s="14"/>
      <c r="N8" s="14"/>
      <c r="O8" s="20"/>
      <c r="P8" s="13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x14ac:dyDescent="0.2">
      <c r="A9" s="10"/>
      <c r="B9" s="10"/>
      <c r="C9" s="10"/>
      <c r="D9" s="13"/>
      <c r="E9" s="18"/>
      <c r="F9" s="14"/>
      <c r="G9" s="14"/>
      <c r="H9" s="14"/>
      <c r="I9" s="14"/>
      <c r="J9" s="14"/>
      <c r="K9" s="14"/>
      <c r="L9" s="14"/>
      <c r="M9" s="14"/>
      <c r="N9" s="14"/>
      <c r="O9" s="20"/>
      <c r="P9" s="13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x14ac:dyDescent="0.2">
      <c r="A10" s="10"/>
      <c r="B10" s="10"/>
      <c r="C10" s="10"/>
      <c r="D10" s="13"/>
      <c r="E10" s="18"/>
      <c r="F10" s="14"/>
      <c r="G10" s="14"/>
      <c r="H10" s="14"/>
      <c r="I10" s="14"/>
      <c r="J10" s="14"/>
      <c r="K10" s="14"/>
      <c r="L10" s="14"/>
      <c r="M10" s="14"/>
      <c r="N10" s="14"/>
      <c r="O10" s="20"/>
      <c r="P10" s="1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x14ac:dyDescent="0.2">
      <c r="A11" s="10"/>
      <c r="B11" s="10"/>
      <c r="C11" s="10"/>
      <c r="D11" s="13"/>
      <c r="E11" s="18"/>
      <c r="F11" s="14"/>
      <c r="G11" s="14"/>
      <c r="H11" s="14"/>
      <c r="I11" s="14"/>
      <c r="J11" s="14"/>
      <c r="K11" s="14"/>
      <c r="L11" s="14"/>
      <c r="M11" s="14"/>
      <c r="N11" s="14"/>
      <c r="O11" s="20"/>
      <c r="P11" s="13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x14ac:dyDescent="0.2">
      <c r="A12" s="10"/>
      <c r="B12" s="10"/>
      <c r="C12" s="10"/>
      <c r="D12" s="13"/>
      <c r="E12" s="18"/>
      <c r="F12" s="14"/>
      <c r="G12" s="14"/>
      <c r="H12" s="14"/>
      <c r="I12" s="14"/>
      <c r="J12" s="14"/>
      <c r="K12" s="14"/>
      <c r="L12" s="14"/>
      <c r="M12" s="14"/>
      <c r="N12" s="14"/>
      <c r="O12" s="20"/>
      <c r="P12" s="13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x14ac:dyDescent="0.2">
      <c r="A13" s="10"/>
      <c r="B13" s="10"/>
      <c r="C13" s="10"/>
      <c r="D13" s="13"/>
      <c r="E13" s="18"/>
      <c r="F13" s="14"/>
      <c r="G13" s="14"/>
      <c r="H13" s="14"/>
      <c r="I13" s="14"/>
      <c r="J13" s="14"/>
      <c r="K13" s="14"/>
      <c r="L13" s="14"/>
      <c r="M13" s="14"/>
      <c r="N13" s="14"/>
      <c r="O13" s="20"/>
      <c r="P13" s="1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x14ac:dyDescent="0.2">
      <c r="A14" s="10"/>
      <c r="B14" s="10"/>
      <c r="C14" s="10"/>
      <c r="D14" s="13"/>
      <c r="E14" s="18"/>
      <c r="F14" s="14"/>
      <c r="G14" s="14"/>
      <c r="H14" s="14"/>
      <c r="I14" s="14"/>
      <c r="J14" s="14"/>
      <c r="K14" s="14"/>
      <c r="L14" s="14"/>
      <c r="M14" s="14"/>
      <c r="N14" s="14"/>
      <c r="O14" s="20"/>
      <c r="P14" s="13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x14ac:dyDescent="0.2">
      <c r="A15" s="10"/>
      <c r="B15" s="10"/>
      <c r="C15" s="10"/>
      <c r="D15" s="13"/>
      <c r="E15" s="18"/>
      <c r="F15" s="14"/>
      <c r="G15" s="14"/>
      <c r="H15" s="14"/>
      <c r="I15" s="14"/>
      <c r="J15" s="14"/>
      <c r="K15" s="14"/>
      <c r="L15" s="14"/>
      <c r="M15" s="14"/>
      <c r="N15" s="14"/>
      <c r="O15" s="20"/>
      <c r="P15" s="13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x14ac:dyDescent="0.2">
      <c r="A16" s="10"/>
      <c r="B16" s="10"/>
      <c r="C16" s="10"/>
      <c r="D16" s="13"/>
      <c r="E16" s="18"/>
      <c r="F16" s="14"/>
      <c r="G16" s="14"/>
      <c r="H16" s="14"/>
      <c r="I16" s="14"/>
      <c r="J16" s="14"/>
      <c r="K16" s="14"/>
      <c r="L16" s="14"/>
      <c r="M16" s="14"/>
      <c r="N16" s="14"/>
      <c r="O16" s="20"/>
      <c r="P16" s="13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x14ac:dyDescent="0.2">
      <c r="A17" s="10"/>
      <c r="B17" s="10"/>
      <c r="C17" s="10"/>
      <c r="D17" s="13"/>
      <c r="E17" s="18"/>
      <c r="F17" s="14"/>
      <c r="G17" s="14"/>
      <c r="H17" s="14"/>
      <c r="I17" s="14"/>
      <c r="J17" s="14"/>
      <c r="K17" s="14"/>
      <c r="L17" s="14"/>
      <c r="M17" s="14"/>
      <c r="N17" s="14"/>
      <c r="O17" s="20"/>
      <c r="P17" s="13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ht="37.5" x14ac:dyDescent="0.5">
      <c r="A18" s="10"/>
      <c r="B18" s="10"/>
      <c r="C18" s="10"/>
      <c r="D18" s="13"/>
      <c r="E18" s="18"/>
      <c r="F18" s="14"/>
      <c r="G18" s="14"/>
      <c r="H18" s="14"/>
      <c r="I18" s="14"/>
      <c r="J18" s="14"/>
      <c r="K18" s="14"/>
      <c r="L18" s="14"/>
      <c r="M18" s="14"/>
      <c r="N18" s="21"/>
      <c r="O18" s="20"/>
      <c r="P18" s="13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x14ac:dyDescent="0.2">
      <c r="A19" s="10"/>
      <c r="B19" s="10"/>
      <c r="C19" s="10"/>
      <c r="D19" s="13"/>
      <c r="E19" s="18"/>
      <c r="F19" s="14"/>
      <c r="G19" s="14"/>
      <c r="H19" s="14"/>
      <c r="I19" s="14"/>
      <c r="J19" s="14"/>
      <c r="K19" s="14"/>
      <c r="L19" s="14"/>
      <c r="M19" s="14"/>
      <c r="N19" s="14"/>
      <c r="O19" s="20"/>
      <c r="P19" s="13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x14ac:dyDescent="0.2">
      <c r="A20" s="10"/>
      <c r="B20" s="10"/>
      <c r="C20" s="10"/>
      <c r="D20" s="13"/>
      <c r="E20" s="18"/>
      <c r="F20" s="14"/>
      <c r="G20" s="14"/>
      <c r="H20" s="14"/>
      <c r="I20" s="14"/>
      <c r="J20" s="14"/>
      <c r="K20" s="14"/>
      <c r="L20" s="14"/>
      <c r="M20" s="14"/>
      <c r="N20" s="14"/>
      <c r="O20" s="20"/>
      <c r="P20" s="1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x14ac:dyDescent="0.2">
      <c r="A21" s="10"/>
      <c r="B21" s="10"/>
      <c r="C21" s="10"/>
      <c r="D21" s="13"/>
      <c r="E21" s="18"/>
      <c r="F21" s="14"/>
      <c r="G21" s="14"/>
      <c r="H21" s="14"/>
      <c r="I21" s="14"/>
      <c r="J21" s="14"/>
      <c r="K21" s="14"/>
      <c r="L21" s="14"/>
      <c r="M21" s="14"/>
      <c r="N21" s="14"/>
      <c r="O21" s="20"/>
      <c r="P21" s="13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x14ac:dyDescent="0.2">
      <c r="A22" s="10"/>
      <c r="B22" s="10"/>
      <c r="C22" s="10"/>
      <c r="D22" s="13"/>
      <c r="E22" s="18"/>
      <c r="F22" s="14"/>
      <c r="G22" s="14"/>
      <c r="H22" s="14"/>
      <c r="I22" s="14"/>
      <c r="J22" s="14"/>
      <c r="K22" s="14"/>
      <c r="L22" s="14"/>
      <c r="M22" s="14"/>
      <c r="N22" s="14"/>
      <c r="O22" s="20"/>
      <c r="P22" s="13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x14ac:dyDescent="0.2">
      <c r="A23" s="10"/>
      <c r="B23" s="10"/>
      <c r="C23" s="10"/>
      <c r="D23" s="13"/>
      <c r="E23" s="18"/>
      <c r="F23" s="14"/>
      <c r="G23" s="14"/>
      <c r="H23" s="14"/>
      <c r="I23" s="14"/>
      <c r="J23" s="14"/>
      <c r="K23" s="14"/>
      <c r="L23" s="14"/>
      <c r="M23" s="14"/>
      <c r="N23" s="14"/>
      <c r="O23" s="20"/>
      <c r="P23" s="13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ht="23.25" x14ac:dyDescent="0.35">
      <c r="A24" s="10"/>
      <c r="B24" s="10"/>
      <c r="C24" s="10"/>
      <c r="D24" s="13"/>
      <c r="E24" s="18"/>
      <c r="F24" s="14"/>
      <c r="G24" s="14"/>
      <c r="H24" s="14"/>
      <c r="I24" s="14"/>
      <c r="J24" s="14"/>
      <c r="K24" s="14"/>
      <c r="L24" s="14"/>
      <c r="M24" s="14"/>
      <c r="N24" s="22" t="s">
        <v>77</v>
      </c>
      <c r="O24" s="20"/>
      <c r="P24" s="13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x14ac:dyDescent="0.2">
      <c r="A25" s="10"/>
      <c r="B25" s="10"/>
      <c r="C25" s="10"/>
      <c r="D25" s="13"/>
      <c r="E25" s="18"/>
      <c r="F25" s="14"/>
      <c r="G25" s="14"/>
      <c r="H25" s="14"/>
      <c r="I25" s="14"/>
      <c r="J25" s="14"/>
      <c r="K25" s="14"/>
      <c r="L25" s="14"/>
      <c r="M25" s="14"/>
      <c r="N25" s="14"/>
      <c r="O25" s="20"/>
      <c r="P25" s="13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x14ac:dyDescent="0.2">
      <c r="A26" s="10"/>
      <c r="B26" s="10"/>
      <c r="C26" s="10"/>
      <c r="D26" s="13"/>
      <c r="E26" s="18"/>
      <c r="F26" s="14"/>
      <c r="G26" s="14"/>
      <c r="H26" s="14"/>
      <c r="I26" s="14"/>
      <c r="J26" s="14"/>
      <c r="K26" s="14"/>
      <c r="L26" s="14"/>
      <c r="M26" s="14"/>
      <c r="N26" s="14"/>
      <c r="O26" s="20"/>
      <c r="P26" s="13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x14ac:dyDescent="0.2">
      <c r="A27" s="10"/>
      <c r="B27" s="10"/>
      <c r="C27" s="10"/>
      <c r="D27" s="13"/>
      <c r="E27" s="18"/>
      <c r="F27" s="14"/>
      <c r="G27" s="14"/>
      <c r="H27" s="14"/>
      <c r="I27" s="14"/>
      <c r="J27" s="14"/>
      <c r="K27" s="14"/>
      <c r="L27" s="14"/>
      <c r="M27" s="14"/>
      <c r="N27" s="14"/>
      <c r="O27" s="20"/>
      <c r="P27" s="13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x14ac:dyDescent="0.2">
      <c r="A28" s="10"/>
      <c r="B28" s="10"/>
      <c r="C28" s="10"/>
      <c r="D28" s="13"/>
      <c r="E28" s="18"/>
      <c r="F28" s="14"/>
      <c r="G28" s="14"/>
      <c r="H28" s="14"/>
      <c r="I28" s="14"/>
      <c r="J28" s="14"/>
      <c r="K28" s="14"/>
      <c r="L28" s="14"/>
      <c r="M28" s="14"/>
      <c r="N28" s="14"/>
      <c r="O28" s="20"/>
      <c r="P28" s="13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x14ac:dyDescent="0.2">
      <c r="A29" s="10"/>
      <c r="B29" s="10"/>
      <c r="C29" s="10"/>
      <c r="D29" s="13"/>
      <c r="E29" s="18"/>
      <c r="F29" s="14"/>
      <c r="G29" s="14"/>
      <c r="H29" s="14"/>
      <c r="I29" s="14"/>
      <c r="J29" s="14"/>
      <c r="K29" s="14"/>
      <c r="L29" s="14"/>
      <c r="M29" s="14"/>
      <c r="N29" s="14"/>
      <c r="O29" s="20"/>
      <c r="P29" s="1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x14ac:dyDescent="0.2">
      <c r="A30" s="10"/>
      <c r="B30" s="10"/>
      <c r="C30" s="10"/>
      <c r="D30" s="13"/>
      <c r="E30" s="18"/>
      <c r="F30" s="14"/>
      <c r="G30" s="14"/>
      <c r="H30" s="14"/>
      <c r="I30" s="14"/>
      <c r="J30" s="14"/>
      <c r="K30" s="14"/>
      <c r="L30" s="14"/>
      <c r="M30" s="14"/>
      <c r="N30" s="14"/>
      <c r="O30" s="20"/>
      <c r="P30" s="13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x14ac:dyDescent="0.2">
      <c r="A31" s="10"/>
      <c r="B31" s="10"/>
      <c r="C31" s="10"/>
      <c r="D31" s="13"/>
      <c r="E31" s="18"/>
      <c r="F31" s="14"/>
      <c r="G31" s="14"/>
      <c r="H31" s="14"/>
      <c r="I31" s="14"/>
      <c r="J31" s="14"/>
      <c r="K31" s="14"/>
      <c r="L31" s="14"/>
      <c r="M31" s="14"/>
      <c r="N31" s="14"/>
      <c r="O31" s="20"/>
      <c r="P31" s="1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x14ac:dyDescent="0.2">
      <c r="A32" s="10"/>
      <c r="B32" s="10"/>
      <c r="C32" s="10"/>
      <c r="D32" s="13"/>
      <c r="E32" s="18"/>
      <c r="F32" s="14"/>
      <c r="G32" s="14"/>
      <c r="H32" s="14"/>
      <c r="I32" s="14"/>
      <c r="J32" s="14"/>
      <c r="K32" s="14"/>
      <c r="L32" s="14"/>
      <c r="M32" s="14"/>
      <c r="N32" s="14"/>
      <c r="O32" s="20"/>
      <c r="P32" s="13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x14ac:dyDescent="0.2">
      <c r="A33" s="10"/>
      <c r="B33" s="10"/>
      <c r="C33" s="10"/>
      <c r="D33" s="13"/>
      <c r="E33" s="18"/>
      <c r="F33" s="14"/>
      <c r="G33" s="14"/>
      <c r="H33" s="14"/>
      <c r="I33" s="14"/>
      <c r="J33" s="14"/>
      <c r="K33" s="14"/>
      <c r="L33" s="14"/>
      <c r="M33" s="14"/>
      <c r="N33" s="23" t="s">
        <v>76</v>
      </c>
      <c r="O33" s="20"/>
      <c r="P33" s="13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x14ac:dyDescent="0.2">
      <c r="A34" s="10"/>
      <c r="B34" s="10"/>
      <c r="C34" s="10"/>
      <c r="D34" s="13"/>
      <c r="E34" s="18"/>
      <c r="F34" s="14"/>
      <c r="G34" s="14"/>
      <c r="H34" s="14"/>
      <c r="I34" s="14"/>
      <c r="J34" s="14"/>
      <c r="K34" s="14"/>
      <c r="L34" s="14"/>
      <c r="M34" s="14"/>
      <c r="N34" s="24" t="s">
        <v>75</v>
      </c>
      <c r="O34" s="20"/>
      <c r="P34" s="13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x14ac:dyDescent="0.2">
      <c r="A35" s="10"/>
      <c r="B35" s="10"/>
      <c r="C35" s="10"/>
      <c r="D35" s="13"/>
      <c r="E35" s="18"/>
      <c r="F35" s="14"/>
      <c r="G35" s="14"/>
      <c r="H35" s="14"/>
      <c r="I35" s="14"/>
      <c r="J35" s="14"/>
      <c r="K35" s="14"/>
      <c r="L35" s="14"/>
      <c r="M35" s="14"/>
      <c r="N35" s="25"/>
      <c r="O35" s="20"/>
      <c r="P35" s="13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x14ac:dyDescent="0.2">
      <c r="A36" s="10"/>
      <c r="B36" s="10"/>
      <c r="C36" s="10"/>
      <c r="D36" s="13"/>
      <c r="E36" s="18"/>
      <c r="F36" s="14"/>
      <c r="G36" s="14"/>
      <c r="H36" s="14"/>
      <c r="I36" s="14"/>
      <c r="J36" s="14"/>
      <c r="K36" s="14"/>
      <c r="L36" s="14"/>
      <c r="M36" s="14"/>
      <c r="N36" s="14"/>
      <c r="O36" s="20"/>
      <c r="P36" s="13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ht="13.5" thickBot="1" x14ac:dyDescent="0.25">
      <c r="A37" s="10"/>
      <c r="B37" s="10"/>
      <c r="C37" s="10"/>
      <c r="D37" s="13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13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ht="13.5" thickTop="1" x14ac:dyDescent="0.2">
      <c r="A38" s="10"/>
      <c r="B38" s="10"/>
      <c r="C38" s="10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O38" s="13"/>
      <c r="P38" s="13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1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idden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hidden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 hidden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 hidden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 hidden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 hidden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hidden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 hidden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 hidden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4" hidden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44" hidden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44" hidden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:44" hidden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:44" hidden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:44" hidden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:44" hidden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:44" hidden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 hidden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hidden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 hidden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 hidden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 hidden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hidden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 hidden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 hidden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:44" hidden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 hidden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 hidden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:44" hidden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:44" hidden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 hidden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:44" hidden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</sheetData>
  <sheetProtection selectLockedCells="1" selectUnlockedCells="1"/>
  <hyperlinks>
    <hyperlink ref="N34" r:id="rId1" tooltip="Klik hier voor meer tips." xr:uid="{3F9BACCD-EA83-486E-B25E-45814847306F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D2E6-F45F-4383-BB48-7DEDEFD50C46}">
  <sheetPr codeName="Blad1"/>
  <dimension ref="B2:H13"/>
  <sheetViews>
    <sheetView workbookViewId="0"/>
  </sheetViews>
  <sheetFormatPr defaultRowHeight="15" x14ac:dyDescent="0.25"/>
  <cols>
    <col min="1" max="1" width="3.42578125" customWidth="1"/>
    <col min="2" max="2" width="17.140625" bestFit="1" customWidth="1"/>
    <col min="3" max="3" width="7.140625" customWidth="1"/>
    <col min="4" max="4" width="21.42578125" bestFit="1" customWidth="1"/>
    <col min="5" max="5" width="12" bestFit="1" customWidth="1"/>
    <col min="6" max="7" width="14.28515625" customWidth="1"/>
    <col min="8" max="8" width="16" bestFit="1" customWidth="1"/>
  </cols>
  <sheetData>
    <row r="2" spans="2:8" x14ac:dyDescent="0.25">
      <c r="B2" t="s">
        <v>0</v>
      </c>
      <c r="D2" t="s">
        <v>16</v>
      </c>
      <c r="E2" t="s">
        <v>17</v>
      </c>
      <c r="F2" t="s">
        <v>19</v>
      </c>
      <c r="G2" t="s">
        <v>18</v>
      </c>
      <c r="H2" t="s">
        <v>52</v>
      </c>
    </row>
    <row r="3" spans="2:8" x14ac:dyDescent="0.25">
      <c r="B3" t="s">
        <v>1</v>
      </c>
      <c r="D3" t="s">
        <v>2</v>
      </c>
      <c r="E3">
        <f>COUNTIF(D3,"*"&amp;tblVrWoorden[Vraag-woorden]&amp;"*")</f>
        <v>0</v>
      </c>
      <c r="F3">
        <f t="array" ref="F3">SUM(COUNTIF(D3,"*"&amp;tblVrWoorden[Vraag-woorden]&amp;"*"))</f>
        <v>0</v>
      </c>
      <c r="G3">
        <f>SUMPRODUCT(COUNTIF(D3,"*"&amp;tblVrWoorden[Vraag-woorden]&amp;"*"))</f>
        <v>0</v>
      </c>
      <c r="H3" t="str">
        <f>IF(SUMPRODUCT(COUNTIF(D3,"*"&amp;tblVrWoorden[Vraag-woorden]&amp;"*"))&gt;0,"Dit is een vraag.","Gewoon een zin.")</f>
        <v>Gewoon een zin.</v>
      </c>
    </row>
    <row r="4" spans="2:8" x14ac:dyDescent="0.25">
      <c r="B4" t="s">
        <v>3</v>
      </c>
      <c r="D4" t="s">
        <v>4</v>
      </c>
      <c r="E4">
        <f>COUNTIF(D4,"*"&amp;tblVrWoorden[Vraag-woorden]&amp;"*")</f>
        <v>0</v>
      </c>
      <c r="F4">
        <f t="array" ref="F4">SUM(COUNTIF(D4,"*"&amp;tblVrWoorden[Vraag-woorden]&amp;"*"))</f>
        <v>1</v>
      </c>
      <c r="G4">
        <f>SUMPRODUCT(COUNTIF(D4,"*"&amp;tblVrWoorden[Vraag-woorden]&amp;"*"))</f>
        <v>1</v>
      </c>
      <c r="H4" t="str">
        <f>IF(SUMPRODUCT(COUNTIF(D4,"*"&amp;tblVrWoorden[Vraag-woorden]&amp;"*"))&gt;0,"Dit is een vraag.","Gewoon een zin.")</f>
        <v>Dit is een vraag.</v>
      </c>
    </row>
    <row r="5" spans="2:8" x14ac:dyDescent="0.25">
      <c r="B5" t="s">
        <v>5</v>
      </c>
      <c r="D5" t="s">
        <v>6</v>
      </c>
      <c r="E5">
        <f>COUNTIF(D5,"*"&amp;tblVrWoorden[Vraag-woorden]&amp;"*")</f>
        <v>0</v>
      </c>
      <c r="F5">
        <f t="array" ref="F5">SUM(COUNTIF(D5,"*"&amp;tblVrWoorden[Vraag-woorden]&amp;"*"))</f>
        <v>1</v>
      </c>
      <c r="G5">
        <f>SUMPRODUCT(COUNTIF(D5,"*"&amp;tblVrWoorden[Vraag-woorden]&amp;"*"))</f>
        <v>1</v>
      </c>
      <c r="H5" t="str">
        <f>IF(SUMPRODUCT(COUNTIF(D5,"*"&amp;tblVrWoorden[Vraag-woorden]&amp;"*"))&gt;0,"Dit is een vraag.","Gewoon een zin.")</f>
        <v>Dit is een vraag.</v>
      </c>
    </row>
    <row r="6" spans="2:8" x14ac:dyDescent="0.25">
      <c r="B6" t="s">
        <v>9</v>
      </c>
      <c r="D6" t="s">
        <v>8</v>
      </c>
      <c r="E6">
        <f>COUNTIF(D6,"*"&amp;tblVrWoorden[Vraag-woorden]&amp;"*")</f>
        <v>1</v>
      </c>
      <c r="F6">
        <f t="array" ref="F6">SUM(COUNTIF(D6,"*"&amp;tblVrWoorden[Vraag-woorden]&amp;"*"))</f>
        <v>2</v>
      </c>
      <c r="G6">
        <f>SUMPRODUCT(COUNTIF(D6,"*"&amp;tblVrWoorden[Vraag-woorden]&amp;"*"))</f>
        <v>2</v>
      </c>
      <c r="H6" t="str">
        <f>IF(SUMPRODUCT(COUNTIF(D6,"*"&amp;tblVrWoorden[Vraag-woorden]&amp;"*"))&gt;0,"Dit is een vraag.","Gewoon een zin.")</f>
        <v>Dit is een vraag.</v>
      </c>
    </row>
    <row r="7" spans="2:8" x14ac:dyDescent="0.25">
      <c r="B7" t="s">
        <v>7</v>
      </c>
      <c r="D7" t="s">
        <v>0</v>
      </c>
      <c r="E7">
        <f>COUNTIF(D7,"*"&amp;tblVrWoorden[Vraag-woorden]&amp;"*")</f>
        <v>0</v>
      </c>
      <c r="F7">
        <f t="array" ref="F7">SUM(COUNTIF(D7,"*"&amp;tblVrWoorden[Vraag-woorden]&amp;"*"))</f>
        <v>0</v>
      </c>
      <c r="G7">
        <f>SUMPRODUCT(COUNTIF(D7,"*"&amp;tblVrWoorden[Vraag-woorden]&amp;"*"))</f>
        <v>0</v>
      </c>
      <c r="H7" s="9" t="str">
        <f>IF(SUMPRODUCT(COUNTIF(D7,"*"&amp;tblVrWoorden[Vraag-woorden]&amp;"*"))&gt;0,"Dit is een vraag.","Gewoon een zin.")</f>
        <v>Gewoon een zin.</v>
      </c>
    </row>
    <row r="8" spans="2:8" x14ac:dyDescent="0.25">
      <c r="B8" t="s">
        <v>10</v>
      </c>
    </row>
    <row r="9" spans="2:8" x14ac:dyDescent="0.25">
      <c r="B9" t="s">
        <v>11</v>
      </c>
    </row>
    <row r="10" spans="2:8" x14ac:dyDescent="0.25">
      <c r="B10" t="s">
        <v>12</v>
      </c>
    </row>
    <row r="11" spans="2:8" x14ac:dyDescent="0.25">
      <c r="B11" t="s">
        <v>13</v>
      </c>
    </row>
    <row r="12" spans="2:8" x14ac:dyDescent="0.25">
      <c r="B12" t="s">
        <v>14</v>
      </c>
    </row>
    <row r="13" spans="2:8" x14ac:dyDescent="0.25">
      <c r="B13" t="s">
        <v>15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FEC7-9E1E-442E-8BD1-CC61EF7227BE}">
  <sheetPr codeName="Blad3"/>
  <dimension ref="B2:E21"/>
  <sheetViews>
    <sheetView workbookViewId="0"/>
  </sheetViews>
  <sheetFormatPr defaultRowHeight="14.25" x14ac:dyDescent="0.2"/>
  <cols>
    <col min="1" max="1" width="3.42578125" style="1" customWidth="1"/>
    <col min="2" max="2" width="42.140625" style="2" bestFit="1" customWidth="1"/>
    <col min="3" max="3" width="68.28515625" style="3" bestFit="1" customWidth="1"/>
    <col min="4" max="4" width="9.140625" style="1"/>
    <col min="5" max="5" width="40.42578125" style="1" bestFit="1" customWidth="1"/>
    <col min="6" max="8" width="9.140625" style="1"/>
    <col min="9" max="9" width="12.140625" style="1" bestFit="1" customWidth="1"/>
    <col min="10" max="16384" width="9.140625" style="1"/>
  </cols>
  <sheetData>
    <row r="2" spans="2:3" ht="15" x14ac:dyDescent="0.25">
      <c r="B2" s="6" t="s">
        <v>53</v>
      </c>
      <c r="C2" t="s">
        <v>21</v>
      </c>
    </row>
    <row r="3" spans="2:3" x14ac:dyDescent="0.2">
      <c r="B3" s="2">
        <v>870810</v>
      </c>
      <c r="C3" s="4" t="s">
        <v>54</v>
      </c>
    </row>
    <row r="4" spans="2:3" ht="28.5" x14ac:dyDescent="0.2">
      <c r="B4" s="2">
        <v>870821</v>
      </c>
      <c r="C4" s="4" t="s">
        <v>55</v>
      </c>
    </row>
    <row r="5" spans="2:3" x14ac:dyDescent="0.2">
      <c r="B5" s="2">
        <v>870830</v>
      </c>
      <c r="C5" s="4" t="s">
        <v>56</v>
      </c>
    </row>
    <row r="6" spans="2:3" x14ac:dyDescent="0.2">
      <c r="B6" s="2">
        <v>870840</v>
      </c>
      <c r="C6" s="4" t="s">
        <v>57</v>
      </c>
    </row>
    <row r="7" spans="2:3" ht="28.5" x14ac:dyDescent="0.2">
      <c r="B7" s="2">
        <v>870850</v>
      </c>
      <c r="C7" s="4" t="s">
        <v>58</v>
      </c>
    </row>
    <row r="8" spans="2:3" x14ac:dyDescent="0.2">
      <c r="B8" s="2">
        <v>870870</v>
      </c>
      <c r="C8" s="4" t="s">
        <v>59</v>
      </c>
    </row>
    <row r="9" spans="2:3" ht="28.5" x14ac:dyDescent="0.2">
      <c r="B9" s="2">
        <v>870880</v>
      </c>
      <c r="C9" s="4" t="s">
        <v>60</v>
      </c>
    </row>
    <row r="10" spans="2:3" x14ac:dyDescent="0.2">
      <c r="B10" s="2">
        <v>870891</v>
      </c>
      <c r="C10" s="4" t="s">
        <v>61</v>
      </c>
    </row>
    <row r="11" spans="2:3" x14ac:dyDescent="0.2">
      <c r="B11" s="2">
        <v>870891</v>
      </c>
      <c r="C11" s="5" t="s">
        <v>62</v>
      </c>
    </row>
    <row r="12" spans="2:3" x14ac:dyDescent="0.2">
      <c r="B12" s="2">
        <v>870892</v>
      </c>
      <c r="C12" s="5" t="s">
        <v>63</v>
      </c>
    </row>
    <row r="13" spans="2:3" x14ac:dyDescent="0.2">
      <c r="B13" s="2">
        <v>870893</v>
      </c>
      <c r="C13" s="5" t="s">
        <v>64</v>
      </c>
    </row>
    <row r="14" spans="2:3" x14ac:dyDescent="0.2">
      <c r="B14" s="2">
        <v>870894</v>
      </c>
      <c r="C14" s="5" t="s">
        <v>65</v>
      </c>
    </row>
    <row r="15" spans="2:3" x14ac:dyDescent="0.2">
      <c r="B15" s="2">
        <v>870895</v>
      </c>
      <c r="C15" s="5" t="s">
        <v>66</v>
      </c>
    </row>
    <row r="16" spans="2:3" x14ac:dyDescent="0.2">
      <c r="B16" s="2">
        <v>870899</v>
      </c>
      <c r="C16" s="5" t="s">
        <v>67</v>
      </c>
    </row>
    <row r="18" spans="2:5" ht="15" x14ac:dyDescent="0.25">
      <c r="B18" s="7" t="s">
        <v>68</v>
      </c>
      <c r="C18" t="s">
        <v>69</v>
      </c>
      <c r="D18" s="6" t="s">
        <v>72</v>
      </c>
      <c r="E18" s="7" t="s">
        <v>73</v>
      </c>
    </row>
    <row r="19" spans="2:5" x14ac:dyDescent="0.2">
      <c r="B19" s="2" t="s">
        <v>70</v>
      </c>
      <c r="C19" s="3" t="str">
        <f>IF(SUMPRODUCT(COUNTIF(B19,"*#"&amp;tblOnderdelen[Goederencode]&amp;"*")),"Ja","Nee")</f>
        <v>Ja</v>
      </c>
      <c r="D19" s="1">
        <f>IF(tblOndResult[[#This Row],[Onderdeel?]]="Ja",VALUE(MID(tblOndResult[[#This Row],[Opmerking]],FIND("#",tblOndResult[[#This Row],[Opmerking]])+1,7)),"")</f>
        <v>870830</v>
      </c>
      <c r="E19" s="1" t="str">
        <f>IF(tblOndResult[[#This Row],[Onderdeel?]]="Ja",INDEX(tblOnderdelen[Omschrijving],MATCH(tblOndResult[[#This Row],[Welk?]],tblOnderdelen[Goederencode],0)),"")</f>
        <v>remmen en servoremmen; delen daarvan</v>
      </c>
    </row>
    <row r="20" spans="2:5" x14ac:dyDescent="0.2">
      <c r="B20" s="2" t="s">
        <v>71</v>
      </c>
      <c r="C20" s="3" t="str">
        <f>IF(SUMPRODUCT(COUNTIF(B20,"*#"&amp;tblOnderdelen[Goederencode]&amp;"*")),"Ja","Nee")</f>
        <v>Nee</v>
      </c>
      <c r="D20" s="1" t="str">
        <f>IF(tblOndResult[[#This Row],[Onderdeel?]]="Ja",VALUE(MID(tblOndResult[[#This Row],[Opmerking]],FIND("#",tblOndResult[[#This Row],[Opmerking]])+1,7)),"")</f>
        <v/>
      </c>
      <c r="E20" s="1" t="str">
        <f>IF(tblOndResult[[#This Row],[Onderdeel?]]="Ja",INDEX(tblOnderdelen[Omschrijving],MATCH(tblOndResult[[#This Row],[Welk?]],tblOnderdelen[Goederencode],0)),"")</f>
        <v/>
      </c>
    </row>
    <row r="21" spans="2:5" x14ac:dyDescent="0.2">
      <c r="B21" s="2" t="s">
        <v>74</v>
      </c>
      <c r="C21" s="3" t="str">
        <f>IF(SUMPRODUCT(COUNTIF(B21,"*#"&amp;tblOnderdelen[Goederencode]&amp;"*")),"Ja","Nee")</f>
        <v>Ja</v>
      </c>
      <c r="D21" s="8">
        <f>IF(tblOndResult[[#This Row],[Onderdeel?]]="Ja",VALUE(MID(tblOndResult[[#This Row],[Opmerking]],FIND("#",tblOndResult[[#This Row],[Opmerking]])+1,7)),"")</f>
        <v>870893</v>
      </c>
      <c r="E21" s="8" t="str">
        <f>IF(tblOndResult[[#This Row],[Onderdeel?]]="Ja",INDEX(tblOnderdelen[Omschrijving],MATCH(tblOndResult[[#This Row],[Welk?]],tblOnderdelen[Goederencode],0)),"")</f>
        <v>koppelingen, alsmede delen daarvan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D70D-90C5-45F2-BDC8-32D82628ACD1}">
  <sheetPr codeName="Blad2"/>
  <dimension ref="B2:P15"/>
  <sheetViews>
    <sheetView workbookViewId="0"/>
  </sheetViews>
  <sheetFormatPr defaultRowHeight="15" x14ac:dyDescent="0.25"/>
  <cols>
    <col min="1" max="1" width="3.42578125" customWidth="1"/>
    <col min="2" max="2" width="11.85546875" customWidth="1"/>
    <col min="3" max="3" width="18.7109375" bestFit="1" customWidth="1"/>
    <col min="4" max="4" width="3.85546875" customWidth="1"/>
  </cols>
  <sheetData>
    <row r="2" spans="2:16" x14ac:dyDescent="0.25">
      <c r="B2" t="s">
        <v>20</v>
      </c>
      <c r="C2" t="s">
        <v>21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 t="s">
        <v>43</v>
      </c>
      <c r="O2" t="s">
        <v>44</v>
      </c>
      <c r="P2" t="s">
        <v>51</v>
      </c>
    </row>
    <row r="3" spans="2:16" x14ac:dyDescent="0.25">
      <c r="B3" t="s">
        <v>22</v>
      </c>
      <c r="C3" t="s">
        <v>28</v>
      </c>
      <c r="E3" t="s">
        <v>45</v>
      </c>
      <c r="F3" t="s">
        <v>23</v>
      </c>
      <c r="G3" t="s">
        <v>27</v>
      </c>
      <c r="H3" t="s">
        <v>26</v>
      </c>
      <c r="I3" t="s">
        <v>23</v>
      </c>
      <c r="J3" t="s">
        <v>22</v>
      </c>
      <c r="K3" t="s">
        <v>26</v>
      </c>
      <c r="L3" t="s">
        <v>26</v>
      </c>
      <c r="M3" t="s">
        <v>25</v>
      </c>
      <c r="N3" t="s">
        <v>22</v>
      </c>
      <c r="O3" t="s">
        <v>27</v>
      </c>
      <c r="P3">
        <f t="array" ref="P3">SUM(COUNTIF(tblResultVast[[#This Row],[PW1]:[PW10]],tblVoldCd[VoldCode]))</f>
        <v>6</v>
      </c>
    </row>
    <row r="4" spans="2:16" x14ac:dyDescent="0.25">
      <c r="B4" t="s">
        <v>23</v>
      </c>
      <c r="C4" t="s">
        <v>29</v>
      </c>
      <c r="E4" t="s">
        <v>46</v>
      </c>
      <c r="F4" t="s">
        <v>26</v>
      </c>
      <c r="G4" t="s">
        <v>22</v>
      </c>
      <c r="H4" t="s">
        <v>26</v>
      </c>
      <c r="I4" t="s">
        <v>27</v>
      </c>
      <c r="J4" t="s">
        <v>27</v>
      </c>
      <c r="K4" t="s">
        <v>26</v>
      </c>
      <c r="L4" t="s">
        <v>26</v>
      </c>
      <c r="M4" t="s">
        <v>25</v>
      </c>
      <c r="N4" t="s">
        <v>22</v>
      </c>
      <c r="O4" t="s">
        <v>22</v>
      </c>
      <c r="P4">
        <f t="array" ref="P4">SUM(COUNTIF(tblResultVast[[#This Row],[PW1]:[PW10]],tblVoldCd[VoldCode]))</f>
        <v>7</v>
      </c>
    </row>
    <row r="5" spans="2:16" x14ac:dyDescent="0.25">
      <c r="B5" t="s">
        <v>24</v>
      </c>
      <c r="C5" t="s">
        <v>30</v>
      </c>
      <c r="E5" t="s">
        <v>47</v>
      </c>
      <c r="F5" t="s">
        <v>24</v>
      </c>
      <c r="G5" t="s">
        <v>25</v>
      </c>
      <c r="H5" t="s">
        <v>25</v>
      </c>
      <c r="I5" t="s">
        <v>25</v>
      </c>
      <c r="J5" t="s">
        <v>27</v>
      </c>
      <c r="K5" t="s">
        <v>26</v>
      </c>
      <c r="L5" t="s">
        <v>22</v>
      </c>
      <c r="M5" t="s">
        <v>26</v>
      </c>
      <c r="N5" t="s">
        <v>27</v>
      </c>
      <c r="O5" t="s">
        <v>23</v>
      </c>
      <c r="P5">
        <f t="array" ref="P5">SUM(COUNTIF(tblResultVast[[#This Row],[PW1]:[PW10]],tblVoldCd[VoldCode]))</f>
        <v>8</v>
      </c>
    </row>
    <row r="6" spans="2:16" x14ac:dyDescent="0.25">
      <c r="B6" t="s">
        <v>25</v>
      </c>
      <c r="C6" t="s">
        <v>31</v>
      </c>
      <c r="E6" t="s">
        <v>48</v>
      </c>
      <c r="F6" t="s">
        <v>24</v>
      </c>
      <c r="G6" t="s">
        <v>26</v>
      </c>
      <c r="H6" t="s">
        <v>23</v>
      </c>
      <c r="I6" t="s">
        <v>27</v>
      </c>
      <c r="J6" t="s">
        <v>22</v>
      </c>
      <c r="K6" t="s">
        <v>27</v>
      </c>
      <c r="L6" t="s">
        <v>24</v>
      </c>
      <c r="M6" t="s">
        <v>22</v>
      </c>
      <c r="N6" t="s">
        <v>23</v>
      </c>
      <c r="O6" t="s">
        <v>24</v>
      </c>
      <c r="P6">
        <f t="array" ref="P6">SUM(COUNTIF(tblResultVast[[#This Row],[PW1]:[PW10]],tblVoldCd[VoldCode]))</f>
        <v>6</v>
      </c>
    </row>
    <row r="7" spans="2:16" x14ac:dyDescent="0.25">
      <c r="B7" t="s">
        <v>26</v>
      </c>
      <c r="C7" t="s">
        <v>32</v>
      </c>
      <c r="E7" t="s">
        <v>49</v>
      </c>
      <c r="F7" t="s">
        <v>22</v>
      </c>
      <c r="G7" t="s">
        <v>26</v>
      </c>
      <c r="H7" t="s">
        <v>24</v>
      </c>
      <c r="I7" t="s">
        <v>23</v>
      </c>
      <c r="J7" t="s">
        <v>22</v>
      </c>
      <c r="K7" t="s">
        <v>26</v>
      </c>
      <c r="L7" t="s">
        <v>22</v>
      </c>
      <c r="M7" t="s">
        <v>26</v>
      </c>
      <c r="N7" t="s">
        <v>23</v>
      </c>
      <c r="O7" t="s">
        <v>27</v>
      </c>
      <c r="P7">
        <f t="array" ref="P7">SUM(COUNTIF(tblResultVast[[#This Row],[PW1]:[PW10]],tblVoldCd[VoldCode]))</f>
        <v>5</v>
      </c>
    </row>
    <row r="8" spans="2:16" x14ac:dyDescent="0.25">
      <c r="B8" t="s">
        <v>27</v>
      </c>
      <c r="C8" t="s">
        <v>33</v>
      </c>
    </row>
    <row r="10" spans="2:16" x14ac:dyDescent="0.25">
      <c r="B10" t="s">
        <v>50</v>
      </c>
      <c r="E10" t="s">
        <v>34</v>
      </c>
      <c r="F10" t="s">
        <v>35</v>
      </c>
      <c r="G10" t="s">
        <v>36</v>
      </c>
      <c r="H10" t="s">
        <v>37</v>
      </c>
      <c r="I10" t="s">
        <v>38</v>
      </c>
      <c r="J10" t="s">
        <v>39</v>
      </c>
      <c r="K10" t="s">
        <v>40</v>
      </c>
      <c r="L10" t="s">
        <v>41</v>
      </c>
      <c r="M10" t="s">
        <v>42</v>
      </c>
      <c r="N10" t="s">
        <v>43</v>
      </c>
      <c r="O10" t="s">
        <v>44</v>
      </c>
      <c r="P10" t="s">
        <v>51</v>
      </c>
    </row>
    <row r="11" spans="2:16" x14ac:dyDescent="0.25">
      <c r="B11" t="s">
        <v>24</v>
      </c>
      <c r="E11" t="s">
        <v>45</v>
      </c>
      <c r="F11" t="str">
        <f ca="1">INDEX(tblPW[Code],RANDBETWEEN(1,6))</f>
        <v>u</v>
      </c>
      <c r="G11" t="str">
        <f ca="1">INDEX(tblPW[Code],RANDBETWEEN(1,6))</f>
        <v>u</v>
      </c>
      <c r="H11" t="str">
        <f ca="1">INDEX(tblPW[Code],RANDBETWEEN(1,6))</f>
        <v>nv</v>
      </c>
      <c r="I11" t="str">
        <f ca="1">INDEX(tblPW[Code],RANDBETWEEN(1,6))</f>
        <v>u</v>
      </c>
      <c r="J11" t="str">
        <f ca="1">INDEX(tblPW[Code],RANDBETWEEN(1,6))</f>
        <v>v</v>
      </c>
      <c r="K11" t="str">
        <f ca="1">INDEX(tblPW[Code],RANDBETWEEN(1,6))</f>
        <v>o</v>
      </c>
      <c r="L11" t="str">
        <f ca="1">INDEX(tblPW[Code],RANDBETWEEN(1,6))</f>
        <v>v</v>
      </c>
      <c r="M11" t="str">
        <f ca="1">INDEX(tblPW[Code],RANDBETWEEN(1,6))</f>
        <v>zo</v>
      </c>
      <c r="N11" t="str">
        <f ca="1">INDEX(tblPW[Code],RANDBETWEEN(1,6))</f>
        <v>g</v>
      </c>
      <c r="O11" t="str">
        <f ca="1">INDEX(tblPW[Code],RANDBETWEEN(1,6))</f>
        <v>u</v>
      </c>
      <c r="P11">
        <f t="array" aca="1" ref="P11" ca="1">SUM(COUNTIF(tblResult[[#This Row],[PW1]:[PW10]],tblVoldCd[VoldCode]))</f>
        <v>8</v>
      </c>
    </row>
    <row r="12" spans="2:16" x14ac:dyDescent="0.25">
      <c r="B12" t="s">
        <v>25</v>
      </c>
      <c r="E12" t="s">
        <v>46</v>
      </c>
      <c r="F12" t="str">
        <f ca="1">INDEX(tblPW[Code],RANDBETWEEN(1,6))</f>
        <v>v</v>
      </c>
      <c r="G12" t="str">
        <f ca="1">INDEX(tblPW[Code],RANDBETWEEN(1,6))</f>
        <v>zo</v>
      </c>
      <c r="H12" t="str">
        <f ca="1">INDEX(tblPW[Code],RANDBETWEEN(1,6))</f>
        <v>v</v>
      </c>
      <c r="I12" t="str">
        <f ca="1">INDEX(tblPW[Code],RANDBETWEEN(1,6))</f>
        <v>zo</v>
      </c>
      <c r="J12" t="str">
        <f ca="1">INDEX(tblPW[Code],RANDBETWEEN(1,6))</f>
        <v>nv</v>
      </c>
      <c r="K12" t="str">
        <f ca="1">INDEX(tblPW[Code],RANDBETWEEN(1,6))</f>
        <v>v</v>
      </c>
      <c r="L12" t="str">
        <f ca="1">INDEX(tblPW[Code],RANDBETWEEN(1,6))</f>
        <v>nv</v>
      </c>
      <c r="M12" t="str">
        <f ca="1">INDEX(tblPW[Code],RANDBETWEEN(1,6))</f>
        <v>v</v>
      </c>
      <c r="N12" t="str">
        <f ca="1">INDEX(tblPW[Code],RANDBETWEEN(1,6))</f>
        <v>v</v>
      </c>
      <c r="O12" t="str">
        <f ca="1">INDEX(tblPW[Code],RANDBETWEEN(1,6))</f>
        <v>o</v>
      </c>
      <c r="P12">
        <f t="array" aca="1" ref="P12" ca="1">SUM(COUNTIF(tblResult[[#This Row],[PW1]:[PW10]],tblVoldCd[VoldCode]))</f>
        <v>7</v>
      </c>
    </row>
    <row r="13" spans="2:16" x14ac:dyDescent="0.25">
      <c r="B13" t="s">
        <v>26</v>
      </c>
      <c r="E13" t="s">
        <v>47</v>
      </c>
      <c r="F13" t="str">
        <f ca="1">INDEX(tblPW[Code],RANDBETWEEN(1,6))</f>
        <v>u</v>
      </c>
      <c r="G13" t="str">
        <f ca="1">INDEX(tblPW[Code],RANDBETWEEN(1,6))</f>
        <v>nv</v>
      </c>
      <c r="H13" t="str">
        <f ca="1">INDEX(tblPW[Code],RANDBETWEEN(1,6))</f>
        <v>o</v>
      </c>
      <c r="I13" t="str">
        <f ca="1">INDEX(tblPW[Code],RANDBETWEEN(1,6))</f>
        <v>o</v>
      </c>
      <c r="J13" t="str">
        <f ca="1">INDEX(tblPW[Code],RANDBETWEEN(1,6))</f>
        <v>u</v>
      </c>
      <c r="K13" t="str">
        <f ca="1">INDEX(tblPW[Code],RANDBETWEEN(1,6))</f>
        <v>g</v>
      </c>
      <c r="L13" t="str">
        <f ca="1">INDEX(tblPW[Code],RANDBETWEEN(1,6))</f>
        <v>u</v>
      </c>
      <c r="M13" t="str">
        <f ca="1">INDEX(tblPW[Code],RANDBETWEEN(1,6))</f>
        <v>g</v>
      </c>
      <c r="N13" t="str">
        <f ca="1">INDEX(tblPW[Code],RANDBETWEEN(1,6))</f>
        <v>nv</v>
      </c>
      <c r="O13" t="str">
        <f ca="1">INDEX(tblPW[Code],RANDBETWEEN(1,6))</f>
        <v>o</v>
      </c>
      <c r="P13">
        <f t="array" aca="1" ref="P13" ca="1">SUM(COUNTIF(tblResult[[#This Row],[PW1]:[PW10]],tblVoldCd[VoldCode]))</f>
        <v>7</v>
      </c>
    </row>
    <row r="14" spans="2:16" x14ac:dyDescent="0.25">
      <c r="B14" t="s">
        <v>27</v>
      </c>
      <c r="E14" t="s">
        <v>48</v>
      </c>
      <c r="F14" t="str">
        <f ca="1">INDEX(tblPW[Code],RANDBETWEEN(1,6))</f>
        <v>g</v>
      </c>
      <c r="G14" t="str">
        <f ca="1">INDEX(tblPW[Code],RANDBETWEEN(1,6))</f>
        <v>o</v>
      </c>
      <c r="H14" t="str">
        <f ca="1">INDEX(tblPW[Code],RANDBETWEEN(1,6))</f>
        <v>u</v>
      </c>
      <c r="I14" t="str">
        <f ca="1">INDEX(tblPW[Code],RANDBETWEEN(1,6))</f>
        <v>zo</v>
      </c>
      <c r="J14" t="str">
        <f ca="1">INDEX(tblPW[Code],RANDBETWEEN(1,6))</f>
        <v>u</v>
      </c>
      <c r="K14" t="str">
        <f ca="1">INDEX(tblPW[Code],RANDBETWEEN(1,6))</f>
        <v>zo</v>
      </c>
      <c r="L14" t="str">
        <f ca="1">INDEX(tblPW[Code],RANDBETWEEN(1,6))</f>
        <v>zo</v>
      </c>
      <c r="M14" t="str">
        <f ca="1">INDEX(tblPW[Code],RANDBETWEEN(1,6))</f>
        <v>u</v>
      </c>
      <c r="N14" t="str">
        <f ca="1">INDEX(tblPW[Code],RANDBETWEEN(1,6))</f>
        <v>v</v>
      </c>
      <c r="O14" t="str">
        <f ca="1">INDEX(tblPW[Code],RANDBETWEEN(1,6))</f>
        <v>zo</v>
      </c>
      <c r="P14">
        <f t="array" aca="1" ref="P14" ca="1">SUM(COUNTIF(tblResult[[#This Row],[PW1]:[PW10]],tblVoldCd[VoldCode]))</f>
        <v>5</v>
      </c>
    </row>
    <row r="15" spans="2:16" x14ac:dyDescent="0.25">
      <c r="E15" t="s">
        <v>49</v>
      </c>
      <c r="F15" t="str">
        <f ca="1">INDEX(tblPW[Code],RANDBETWEEN(1,6))</f>
        <v>g</v>
      </c>
      <c r="G15" t="str">
        <f ca="1">INDEX(tblPW[Code],RANDBETWEEN(1,6))</f>
        <v>v</v>
      </c>
      <c r="H15" t="str">
        <f ca="1">INDEX(tblPW[Code],RANDBETWEEN(1,6))</f>
        <v>nv</v>
      </c>
      <c r="I15" t="str">
        <f ca="1">INDEX(tblPW[Code],RANDBETWEEN(1,6))</f>
        <v>zo</v>
      </c>
      <c r="J15" t="str">
        <f ca="1">INDEX(tblPW[Code],RANDBETWEEN(1,6))</f>
        <v>u</v>
      </c>
      <c r="K15" t="str">
        <f ca="1">INDEX(tblPW[Code],RANDBETWEEN(1,6))</f>
        <v>v</v>
      </c>
      <c r="L15" t="str">
        <f ca="1">INDEX(tblPW[Code],RANDBETWEEN(1,6))</f>
        <v>nv</v>
      </c>
      <c r="M15" t="str">
        <f ca="1">INDEX(tblPW[Code],RANDBETWEEN(1,6))</f>
        <v>v</v>
      </c>
      <c r="N15" t="str">
        <f ca="1">INDEX(tblPW[Code],RANDBETWEEN(1,6))</f>
        <v>nv</v>
      </c>
      <c r="O15" t="str">
        <f ca="1">INDEX(tblPW[Code],RANDBETWEEN(1,6))</f>
        <v>g</v>
      </c>
      <c r="P15">
        <f t="array" aca="1" ref="P15" ca="1">SUM(COUNTIF(tblResult[[#This Row],[PW1]:[PW10]],tblVoldCd[VoldCode]))</f>
        <v>9</v>
      </c>
    </row>
  </sheetData>
  <conditionalFormatting sqref="P11:P15 P3:P9">
    <cfRule type="iconSet" priority="1">
      <iconSet>
        <cfvo type="percent" val="0"/>
        <cfvo type="num" val="5"/>
        <cfvo type="num" val="6" gte="0"/>
      </iconSet>
    </cfRule>
  </conditionalFormatting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2EDE11-97AF-46E0-8179-CE50F522D1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Vraag</vt:lpstr>
      <vt:lpstr>Onderdelen</vt:lpstr>
      <vt:lpstr>ProefWerk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Verbruggen</dc:creator>
  <cp:lastModifiedBy>G. Verbruggen</cp:lastModifiedBy>
  <dcterms:created xsi:type="dcterms:W3CDTF">2022-12-01T14:45:51Z</dcterms:created>
  <dcterms:modified xsi:type="dcterms:W3CDTF">2022-12-14T14:54:02Z</dcterms:modified>
</cp:coreProperties>
</file>